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activeTab="3"/>
  </bookViews>
  <sheets>
    <sheet name="№ 3 РП" sheetId="5" r:id="rId1"/>
    <sheet name="№ 4" sheetId="3" r:id="rId2"/>
    <sheet name="№ 5ведомственная" sheetId="2" r:id="rId3"/>
    <sheet name="№ 6 Программы" sheetId="6" r:id="rId4"/>
  </sheets>
  <definedNames>
    <definedName name="_xlnm.Print_Titles" localSheetId="0">'№ 3 РП'!$13:$13</definedName>
    <definedName name="_xlnm.Print_Titles" localSheetId="1">'№ 4'!$12:$12</definedName>
    <definedName name="_xlnm.Print_Titles" localSheetId="2">'№ 5ведомственная'!$11:$11</definedName>
    <definedName name="_xlnm.Print_Titles" localSheetId="3">'№ 6 Программы'!$13:$13</definedName>
    <definedName name="_xlnm.Print_Area" localSheetId="0">'№ 3 РП'!$A$1:$E$533</definedName>
    <definedName name="_xlnm.Print_Area" localSheetId="1">'№ 4'!$A$1:$G$571</definedName>
    <definedName name="_xlnm.Print_Area" localSheetId="2">'№ 5ведомственная'!$A$1:$H$588</definedName>
    <definedName name="_xlnm.Print_Area" localSheetId="3">'№ 6 Программы'!$A$1:$F$447</definedName>
  </definedNames>
  <calcPr calcId="124519"/>
</workbook>
</file>

<file path=xl/calcChain.xml><?xml version="1.0" encoding="utf-8"?>
<calcChain xmlns="http://schemas.openxmlformats.org/spreadsheetml/2006/main">
  <c r="E151" i="6"/>
  <c r="E150" s="1"/>
  <c r="E149" s="1"/>
  <c r="F151"/>
  <c r="F150" s="1"/>
  <c r="F149" s="1"/>
  <c r="D151"/>
  <c r="D150" s="1"/>
  <c r="D149" s="1"/>
  <c r="E538" i="3"/>
  <c r="E537" s="1"/>
  <c r="E536" s="1"/>
  <c r="F538"/>
  <c r="F537" s="1"/>
  <c r="F536" s="1"/>
  <c r="G538"/>
  <c r="G537" s="1"/>
  <c r="G536" s="1"/>
  <c r="G567" i="2"/>
  <c r="G566" s="1"/>
  <c r="H567"/>
  <c r="H566" s="1"/>
  <c r="F567"/>
  <c r="F566" s="1"/>
  <c r="G145"/>
  <c r="F153" i="3" s="1"/>
  <c r="F152" s="1"/>
  <c r="F151" s="1"/>
  <c r="F150" s="1"/>
  <c r="F149" s="1"/>
  <c r="F148" s="1"/>
  <c r="H145" i="2"/>
  <c r="H144" s="1"/>
  <c r="H143" s="1"/>
  <c r="H142" s="1"/>
  <c r="H141" s="1"/>
  <c r="H140" s="1"/>
  <c r="E178" i="5" s="1"/>
  <c r="F145" i="2"/>
  <c r="D273" i="6" s="1"/>
  <c r="D272" s="1"/>
  <c r="H382" i="2"/>
  <c r="G382"/>
  <c r="F382"/>
  <c r="E427" i="6"/>
  <c r="E426" s="1"/>
  <c r="F427"/>
  <c r="F426" s="1"/>
  <c r="D427"/>
  <c r="D426" s="1"/>
  <c r="F278" i="3"/>
  <c r="F277" s="1"/>
  <c r="G278"/>
  <c r="G277" s="1"/>
  <c r="E278"/>
  <c r="E277" s="1"/>
  <c r="G269" i="2"/>
  <c r="H269"/>
  <c r="F269"/>
  <c r="F178" i="3"/>
  <c r="F177" s="1"/>
  <c r="G178"/>
  <c r="G177" s="1"/>
  <c r="E178"/>
  <c r="E177" s="1"/>
  <c r="E204" i="6"/>
  <c r="E203" s="1"/>
  <c r="F204"/>
  <c r="F203" s="1"/>
  <c r="D204"/>
  <c r="D203" s="1"/>
  <c r="G171" i="2"/>
  <c r="H171"/>
  <c r="F171"/>
  <c r="E79" i="6"/>
  <c r="E78" s="1"/>
  <c r="E77" s="1"/>
  <c r="F79"/>
  <c r="F78" s="1"/>
  <c r="F77" s="1"/>
  <c r="D79"/>
  <c r="D78" s="1"/>
  <c r="D77" s="1"/>
  <c r="F558" i="3"/>
  <c r="F557" s="1"/>
  <c r="F556" s="1"/>
  <c r="G558"/>
  <c r="G557" s="1"/>
  <c r="G556" s="1"/>
  <c r="E558"/>
  <c r="E557" s="1"/>
  <c r="E556" s="1"/>
  <c r="G477" i="2"/>
  <c r="G476" s="1"/>
  <c r="H477"/>
  <c r="H476" s="1"/>
  <c r="F477"/>
  <c r="F476" s="1"/>
  <c r="H247"/>
  <c r="F273" i="6" l="1"/>
  <c r="F272" s="1"/>
  <c r="E273"/>
  <c r="E272" s="1"/>
  <c r="G153" i="3"/>
  <c r="G152" s="1"/>
  <c r="G151" s="1"/>
  <c r="G150" s="1"/>
  <c r="G149" s="1"/>
  <c r="G148" s="1"/>
  <c r="G144" i="2"/>
  <c r="G143" s="1"/>
  <c r="G142" s="1"/>
  <c r="G141" s="1"/>
  <c r="G140" s="1"/>
  <c r="D178" i="5" s="1"/>
  <c r="E153" i="3"/>
  <c r="E152" s="1"/>
  <c r="E151" s="1"/>
  <c r="E150" s="1"/>
  <c r="E149" s="1"/>
  <c r="E148" s="1"/>
  <c r="F144" i="2"/>
  <c r="F143" s="1"/>
  <c r="F142" s="1"/>
  <c r="F141" s="1"/>
  <c r="F140" s="1"/>
  <c r="C178" i="5" s="1"/>
  <c r="E86" i="6"/>
  <c r="F86"/>
  <c r="D86"/>
  <c r="E88"/>
  <c r="F88"/>
  <c r="D88"/>
  <c r="E91"/>
  <c r="F91"/>
  <c r="D91"/>
  <c r="E93"/>
  <c r="F93"/>
  <c r="D93"/>
  <c r="E278"/>
  <c r="F278"/>
  <c r="D278"/>
  <c r="F434" i="3"/>
  <c r="G434"/>
  <c r="E434"/>
  <c r="F424"/>
  <c r="G424"/>
  <c r="E424"/>
  <c r="F422"/>
  <c r="G422"/>
  <c r="E422"/>
  <c r="F419"/>
  <c r="G419"/>
  <c r="E419"/>
  <c r="F417"/>
  <c r="G417"/>
  <c r="E417"/>
  <c r="H449" i="2"/>
  <c r="H448" s="1"/>
  <c r="H447" s="1"/>
  <c r="H446" s="1"/>
  <c r="G449"/>
  <c r="G448" s="1"/>
  <c r="G447" s="1"/>
  <c r="G446" s="1"/>
  <c r="F449"/>
  <c r="F448" s="1"/>
  <c r="F447" s="1"/>
  <c r="F446" s="1"/>
  <c r="H439"/>
  <c r="G439"/>
  <c r="F439"/>
  <c r="H437"/>
  <c r="G437"/>
  <c r="F437"/>
  <c r="H434"/>
  <c r="G434"/>
  <c r="F434"/>
  <c r="H432"/>
  <c r="G432"/>
  <c r="F432"/>
  <c r="G411"/>
  <c r="H411"/>
  <c r="F411"/>
  <c r="E398" i="6"/>
  <c r="F398"/>
  <c r="D398"/>
  <c r="G416" i="2"/>
  <c r="G415" s="1"/>
  <c r="G414" s="1"/>
  <c r="G413" s="1"/>
  <c r="H416"/>
  <c r="H415" s="1"/>
  <c r="H414" s="1"/>
  <c r="H413" s="1"/>
  <c r="E249" i="6"/>
  <c r="E248" s="1"/>
  <c r="F249"/>
  <c r="F248" s="1"/>
  <c r="D249"/>
  <c r="D248" s="1"/>
  <c r="E251"/>
  <c r="E250" s="1"/>
  <c r="F251"/>
  <c r="F250" s="1"/>
  <c r="D251"/>
  <c r="D250" s="1"/>
  <c r="E253"/>
  <c r="E252" s="1"/>
  <c r="F253"/>
  <c r="F252" s="1"/>
  <c r="D253"/>
  <c r="D252" s="1"/>
  <c r="F299" i="3"/>
  <c r="F298" s="1"/>
  <c r="G299"/>
  <c r="G298" s="1"/>
  <c r="E299"/>
  <c r="E298" s="1"/>
  <c r="F301"/>
  <c r="F300" s="1"/>
  <c r="G301"/>
  <c r="G300" s="1"/>
  <c r="E301"/>
  <c r="E300" s="1"/>
  <c r="F303"/>
  <c r="F302" s="1"/>
  <c r="G303"/>
  <c r="G302" s="1"/>
  <c r="E303"/>
  <c r="E302" s="1"/>
  <c r="E271" i="6"/>
  <c r="E270" s="1"/>
  <c r="F271"/>
  <c r="F270" s="1"/>
  <c r="D271"/>
  <c r="D270" s="1"/>
  <c r="F196" i="3"/>
  <c r="F195" s="1"/>
  <c r="F194" s="1"/>
  <c r="G196"/>
  <c r="G195" s="1"/>
  <c r="G194" s="1"/>
  <c r="E196"/>
  <c r="E195" s="1"/>
  <c r="E194" s="1"/>
  <c r="E193" s="1"/>
  <c r="H187" i="2"/>
  <c r="H186" s="1"/>
  <c r="H185" s="1"/>
  <c r="H184" s="1"/>
  <c r="G187"/>
  <c r="G186" s="1"/>
  <c r="G185" s="1"/>
  <c r="G184" s="1"/>
  <c r="F187"/>
  <c r="F186" s="1"/>
  <c r="F185" s="1"/>
  <c r="F184" s="1"/>
  <c r="G294"/>
  <c r="H294"/>
  <c r="F294"/>
  <c r="G292"/>
  <c r="H292"/>
  <c r="F292"/>
  <c r="G290"/>
  <c r="H290"/>
  <c r="F290"/>
  <c r="D561" i="3"/>
  <c r="E332" i="2"/>
  <c r="E325"/>
  <c r="D502" i="3"/>
  <c r="E315" i="2"/>
  <c r="D485" i="3"/>
  <c r="D470"/>
  <c r="E304" i="2"/>
  <c r="E298"/>
  <c r="E412" i="6"/>
  <c r="E411" s="1"/>
  <c r="F412"/>
  <c r="F411" s="1"/>
  <c r="D412"/>
  <c r="D411" s="1"/>
  <c r="F146" i="3"/>
  <c r="F145" s="1"/>
  <c r="G146"/>
  <c r="G145" s="1"/>
  <c r="E146"/>
  <c r="E145" s="1"/>
  <c r="G137" i="2"/>
  <c r="H137"/>
  <c r="F137"/>
  <c r="E300" i="6"/>
  <c r="E299" s="1"/>
  <c r="F300"/>
  <c r="F299" s="1"/>
  <c r="D300"/>
  <c r="D299" s="1"/>
  <c r="F55" i="3"/>
  <c r="F54" s="1"/>
  <c r="F53" s="1"/>
  <c r="F52" s="1"/>
  <c r="F51" s="1"/>
  <c r="F50" s="1"/>
  <c r="G55"/>
  <c r="G54" s="1"/>
  <c r="G53" s="1"/>
  <c r="G52" s="1"/>
  <c r="G51" s="1"/>
  <c r="G50" s="1"/>
  <c r="E55"/>
  <c r="E54" s="1"/>
  <c r="E53" s="1"/>
  <c r="E52" s="1"/>
  <c r="E51" s="1"/>
  <c r="E50" s="1"/>
  <c r="G53" i="2"/>
  <c r="G52" s="1"/>
  <c r="G51" s="1"/>
  <c r="G50" s="1"/>
  <c r="G49" s="1"/>
  <c r="D52" i="5" s="1"/>
  <c r="H53" i="2"/>
  <c r="H52" s="1"/>
  <c r="H51" s="1"/>
  <c r="H50" s="1"/>
  <c r="H49" s="1"/>
  <c r="E52" i="5" s="1"/>
  <c r="F53" i="2"/>
  <c r="F52" s="1"/>
  <c r="F51" s="1"/>
  <c r="F50" s="1"/>
  <c r="F49" s="1"/>
  <c r="C52" i="5" s="1"/>
  <c r="F431" i="2" l="1"/>
  <c r="F436"/>
  <c r="H431"/>
  <c r="G436"/>
  <c r="H436"/>
  <c r="G431"/>
  <c r="E247" i="6"/>
  <c r="G297" i="3"/>
  <c r="G296" s="1"/>
  <c r="G295" s="1"/>
  <c r="G294" s="1"/>
  <c r="G293" s="1"/>
  <c r="E297"/>
  <c r="E296" s="1"/>
  <c r="E295" s="1"/>
  <c r="E294" s="1"/>
  <c r="E293" s="1"/>
  <c r="F247" i="6"/>
  <c r="D247"/>
  <c r="F297" i="3"/>
  <c r="F296" s="1"/>
  <c r="F295" s="1"/>
  <c r="F294" s="1"/>
  <c r="F293" s="1"/>
  <c r="H289" i="2"/>
  <c r="H288" s="1"/>
  <c r="H287" s="1"/>
  <c r="H286" s="1"/>
  <c r="G289"/>
  <c r="G288" s="1"/>
  <c r="G287" s="1"/>
  <c r="G286" s="1"/>
  <c r="F289"/>
  <c r="F288" s="1"/>
  <c r="F287" s="1"/>
  <c r="F286" s="1"/>
  <c r="E258" i="6"/>
  <c r="E257" s="1"/>
  <c r="E256" s="1"/>
  <c r="F258"/>
  <c r="F257" s="1"/>
  <c r="F256" s="1"/>
  <c r="D258"/>
  <c r="D257" s="1"/>
  <c r="D256" s="1"/>
  <c r="F73" i="3"/>
  <c r="F72" s="1"/>
  <c r="F71" s="1"/>
  <c r="G73"/>
  <c r="G72" s="1"/>
  <c r="G71" s="1"/>
  <c r="E73"/>
  <c r="E72" s="1"/>
  <c r="E71" s="1"/>
  <c r="F64" i="2"/>
  <c r="F63" s="1"/>
  <c r="G64"/>
  <c r="G63" s="1"/>
  <c r="H64"/>
  <c r="H63" s="1"/>
  <c r="F381"/>
  <c r="E287" i="6"/>
  <c r="E286" s="1"/>
  <c r="E285" s="1"/>
  <c r="F287"/>
  <c r="F286" s="1"/>
  <c r="F285" s="1"/>
  <c r="D287"/>
  <c r="D286" s="1"/>
  <c r="D285" s="1"/>
  <c r="F511" i="3"/>
  <c r="F510" s="1"/>
  <c r="F509" s="1"/>
  <c r="G511"/>
  <c r="G510" s="1"/>
  <c r="G509" s="1"/>
  <c r="E511"/>
  <c r="E510" s="1"/>
  <c r="E509" s="1"/>
  <c r="G323" i="2"/>
  <c r="G322" s="1"/>
  <c r="H323"/>
  <c r="H322" s="1"/>
  <c r="F323"/>
  <c r="F322" s="1"/>
  <c r="H430" l="1"/>
  <c r="H285"/>
  <c r="E316" i="5"/>
  <c r="E315" s="1"/>
  <c r="G285" i="2"/>
  <c r="D316" i="5"/>
  <c r="D315" s="1"/>
  <c r="F285" i="2"/>
  <c r="C316" i="5"/>
  <c r="C315" s="1"/>
  <c r="F430" i="2"/>
  <c r="G430"/>
  <c r="F272"/>
  <c r="E246" i="6"/>
  <c r="E245" s="1"/>
  <c r="F246"/>
  <c r="F245" s="1"/>
  <c r="D246"/>
  <c r="D245" s="1"/>
  <c r="F268" i="3"/>
  <c r="F267" s="1"/>
  <c r="G268"/>
  <c r="G267" s="1"/>
  <c r="E268"/>
  <c r="E267" s="1"/>
  <c r="E146" i="6"/>
  <c r="F146"/>
  <c r="D146"/>
  <c r="E148"/>
  <c r="F148"/>
  <c r="D148"/>
  <c r="F523" i="3"/>
  <c r="G523"/>
  <c r="E523"/>
  <c r="F525"/>
  <c r="G525"/>
  <c r="E525"/>
  <c r="F418"/>
  <c r="G418"/>
  <c r="E418"/>
  <c r="E87" i="6"/>
  <c r="F87"/>
  <c r="D87"/>
  <c r="G259" i="2"/>
  <c r="H259"/>
  <c r="F259"/>
  <c r="G554" l="1"/>
  <c r="H554"/>
  <c r="F554"/>
  <c r="G552"/>
  <c r="H552"/>
  <c r="F552"/>
  <c r="F551" l="1"/>
  <c r="H551"/>
  <c r="G551"/>
  <c r="F378" i="3"/>
  <c r="F377" s="1"/>
  <c r="F376" s="1"/>
  <c r="F375" s="1"/>
  <c r="F374" s="1"/>
  <c r="G378"/>
  <c r="G377" s="1"/>
  <c r="G376" s="1"/>
  <c r="G375" s="1"/>
  <c r="G374" s="1"/>
  <c r="F416" i="2" l="1"/>
  <c r="F415" s="1"/>
  <c r="F414" s="1"/>
  <c r="F413" s="1"/>
  <c r="E378" i="3" l="1"/>
  <c r="E377" s="1"/>
  <c r="E376" s="1"/>
  <c r="E375" s="1"/>
  <c r="E374" s="1"/>
  <c r="B246" i="6"/>
  <c r="A245"/>
  <c r="A246" s="1"/>
  <c r="C246"/>
  <c r="C245"/>
  <c r="B268" i="3" l="1"/>
  <c r="B267" s="1"/>
  <c r="D268"/>
  <c r="D267"/>
  <c r="E82" i="6" l="1"/>
  <c r="F82"/>
  <c r="D82"/>
  <c r="D81" s="1"/>
  <c r="F364" i="3"/>
  <c r="G364"/>
  <c r="E364"/>
  <c r="E363" s="1"/>
  <c r="G410" i="2"/>
  <c r="H410"/>
  <c r="F410"/>
  <c r="F459" i="3"/>
  <c r="F458" s="1"/>
  <c r="F457" s="1"/>
  <c r="F456" s="1"/>
  <c r="F455" s="1"/>
  <c r="G459"/>
  <c r="G458" s="1"/>
  <c r="G457" s="1"/>
  <c r="G456" s="1"/>
  <c r="G455" s="1"/>
  <c r="E459"/>
  <c r="E458" s="1"/>
  <c r="E457" s="1"/>
  <c r="E456" s="1"/>
  <c r="E455" s="1"/>
  <c r="G537" i="2"/>
  <c r="G536" s="1"/>
  <c r="G535" s="1"/>
  <c r="G534" s="1"/>
  <c r="H537"/>
  <c r="H536" s="1"/>
  <c r="H535" s="1"/>
  <c r="H534" s="1"/>
  <c r="F537"/>
  <c r="F536" s="1"/>
  <c r="F535" s="1"/>
  <c r="F534" s="1"/>
  <c r="F81" i="6" l="1"/>
  <c r="F80" s="1"/>
  <c r="E81"/>
  <c r="E80" s="1"/>
  <c r="F363" i="3"/>
  <c r="F362" s="1"/>
  <c r="G363"/>
  <c r="G362" s="1"/>
  <c r="D80" i="6"/>
  <c r="E362" i="3"/>
  <c r="F433" l="1"/>
  <c r="F432" s="1"/>
  <c r="F431" s="1"/>
  <c r="F430" s="1"/>
  <c r="G433"/>
  <c r="G432" s="1"/>
  <c r="G431" s="1"/>
  <c r="G430" s="1"/>
  <c r="D242" i="6"/>
  <c r="D241" s="1"/>
  <c r="E261" i="3"/>
  <c r="E260" s="1"/>
  <c r="D179" i="6"/>
  <c r="D178" s="1"/>
  <c r="D334"/>
  <c r="D133"/>
  <c r="E424"/>
  <c r="E423" s="1"/>
  <c r="F424"/>
  <c r="F423" s="1"/>
  <c r="D424"/>
  <c r="D423" s="1"/>
  <c r="F275" i="3"/>
  <c r="F274" s="1"/>
  <c r="G275"/>
  <c r="G274" s="1"/>
  <c r="E275"/>
  <c r="E274" s="1"/>
  <c r="G266" i="2"/>
  <c r="H266"/>
  <c r="F266"/>
  <c r="E38" i="6"/>
  <c r="E37" s="1"/>
  <c r="E44"/>
  <c r="E43" s="1"/>
  <c r="E42"/>
  <c r="E41" s="1"/>
  <c r="E54"/>
  <c r="E53" s="1"/>
  <c r="E52"/>
  <c r="E51" s="1"/>
  <c r="E50"/>
  <c r="E49" s="1"/>
  <c r="E48"/>
  <c r="E47" s="1"/>
  <c r="F38"/>
  <c r="F37" s="1"/>
  <c r="F44"/>
  <c r="F43" s="1"/>
  <c r="F42"/>
  <c r="F41" s="1"/>
  <c r="F52"/>
  <c r="F51" s="1"/>
  <c r="F50"/>
  <c r="F49" s="1"/>
  <c r="F48"/>
  <c r="F47" s="1"/>
  <c r="D38"/>
  <c r="D37" s="1"/>
  <c r="D44"/>
  <c r="D43" s="1"/>
  <c r="D42"/>
  <c r="D41" s="1"/>
  <c r="D52"/>
  <c r="D51" s="1"/>
  <c r="E20"/>
  <c r="E21"/>
  <c r="E23"/>
  <c r="E22" s="1"/>
  <c r="E27"/>
  <c r="E26" s="1"/>
  <c r="E29"/>
  <c r="E28" s="1"/>
  <c r="F20"/>
  <c r="F21"/>
  <c r="F23"/>
  <c r="F22" s="1"/>
  <c r="F25"/>
  <c r="F24" s="1"/>
  <c r="F27"/>
  <c r="F26" s="1"/>
  <c r="F29"/>
  <c r="F28" s="1"/>
  <c r="D20"/>
  <c r="D21"/>
  <c r="D23"/>
  <c r="D22" s="1"/>
  <c r="F324" i="3"/>
  <c r="F323" s="1"/>
  <c r="F334"/>
  <c r="F333" s="1"/>
  <c r="F332"/>
  <c r="F331" s="1"/>
  <c r="F330"/>
  <c r="F329" s="1"/>
  <c r="F328"/>
  <c r="F327" s="1"/>
  <c r="G324"/>
  <c r="G323" s="1"/>
  <c r="G332"/>
  <c r="G331" s="1"/>
  <c r="G330"/>
  <c r="G329" s="1"/>
  <c r="G328"/>
  <c r="G327" s="1"/>
  <c r="E324"/>
  <c r="E323" s="1"/>
  <c r="E332"/>
  <c r="E331" s="1"/>
  <c r="F310"/>
  <c r="F309" s="1"/>
  <c r="F314"/>
  <c r="F313" s="1"/>
  <c r="F316"/>
  <c r="F315" s="1"/>
  <c r="G310"/>
  <c r="G309" s="1"/>
  <c r="G312"/>
  <c r="G311" s="1"/>
  <c r="G314"/>
  <c r="G313" s="1"/>
  <c r="G316"/>
  <c r="G315" s="1"/>
  <c r="E310"/>
  <c r="E309" s="1"/>
  <c r="E312"/>
  <c r="E311" s="1"/>
  <c r="F406" i="2"/>
  <c r="E357" i="3"/>
  <c r="E356" s="1"/>
  <c r="E361"/>
  <c r="E360" s="1"/>
  <c r="D109" i="6"/>
  <c r="D110"/>
  <c r="D111"/>
  <c r="D107"/>
  <c r="D106" s="1"/>
  <c r="D113"/>
  <c r="D112" s="1"/>
  <c r="E443" i="3"/>
  <c r="E444"/>
  <c r="E445"/>
  <c r="E441"/>
  <c r="E440" s="1"/>
  <c r="E447"/>
  <c r="E446" s="1"/>
  <c r="F521" i="2"/>
  <c r="F519"/>
  <c r="F525"/>
  <c r="D74" i="6"/>
  <c r="D73" s="1"/>
  <c r="D70"/>
  <c r="D69" s="1"/>
  <c r="D76"/>
  <c r="D75" s="1"/>
  <c r="F404" i="2"/>
  <c r="F408"/>
  <c r="E314" i="3"/>
  <c r="E313" s="1"/>
  <c r="E316"/>
  <c r="E315" s="1"/>
  <c r="F359" i="2"/>
  <c r="F357"/>
  <c r="F363"/>
  <c r="G239"/>
  <c r="G241"/>
  <c r="G243"/>
  <c r="G246"/>
  <c r="G248"/>
  <c r="G250"/>
  <c r="G252"/>
  <c r="G255"/>
  <c r="G257"/>
  <c r="G264"/>
  <c r="G263" s="1"/>
  <c r="G271"/>
  <c r="G268" s="1"/>
  <c r="H239"/>
  <c r="H241"/>
  <c r="H243"/>
  <c r="H246"/>
  <c r="H248"/>
  <c r="H250"/>
  <c r="H252"/>
  <c r="H255"/>
  <c r="H257"/>
  <c r="H264"/>
  <c r="H263" s="1"/>
  <c r="H271"/>
  <c r="H268" s="1"/>
  <c r="F239"/>
  <c r="F241"/>
  <c r="F243"/>
  <c r="F246"/>
  <c r="F248"/>
  <c r="F250"/>
  <c r="F255"/>
  <c r="F257"/>
  <c r="F264"/>
  <c r="F263" s="1"/>
  <c r="F271"/>
  <c r="F268" s="1"/>
  <c r="E339" i="6"/>
  <c r="E338" s="1"/>
  <c r="E337" s="1"/>
  <c r="E342"/>
  <c r="E341" s="1"/>
  <c r="E344"/>
  <c r="E343" s="1"/>
  <c r="E347"/>
  <c r="E346" s="1"/>
  <c r="E345" s="1"/>
  <c r="E350"/>
  <c r="E349" s="1"/>
  <c r="E348" s="1"/>
  <c r="E353"/>
  <c r="E352" s="1"/>
  <c r="E351" s="1"/>
  <c r="E356"/>
  <c r="E355" s="1"/>
  <c r="E354" s="1"/>
  <c r="F339"/>
  <c r="F338" s="1"/>
  <c r="F337" s="1"/>
  <c r="F342"/>
  <c r="F341" s="1"/>
  <c r="F344"/>
  <c r="F343" s="1"/>
  <c r="F347"/>
  <c r="F346" s="1"/>
  <c r="F345" s="1"/>
  <c r="F350"/>
  <c r="F349" s="1"/>
  <c r="F348" s="1"/>
  <c r="F353"/>
  <c r="F352" s="1"/>
  <c r="F351" s="1"/>
  <c r="F356"/>
  <c r="F355" s="1"/>
  <c r="F354" s="1"/>
  <c r="D339"/>
  <c r="D338" s="1"/>
  <c r="D337" s="1"/>
  <c r="D342"/>
  <c r="D341" s="1"/>
  <c r="D344"/>
  <c r="D343" s="1"/>
  <c r="D347"/>
  <c r="D346" s="1"/>
  <c r="D345" s="1"/>
  <c r="D350"/>
  <c r="D349" s="1"/>
  <c r="D348" s="1"/>
  <c r="D353"/>
  <c r="D352" s="1"/>
  <c r="D351" s="1"/>
  <c r="D356"/>
  <c r="D355" s="1"/>
  <c r="D354" s="1"/>
  <c r="D46"/>
  <c r="D45" s="1"/>
  <c r="F224" i="2"/>
  <c r="F280" i="3"/>
  <c r="F279" s="1"/>
  <c r="F276" s="1"/>
  <c r="G280"/>
  <c r="G279" s="1"/>
  <c r="G276" s="1"/>
  <c r="E280"/>
  <c r="E279" s="1"/>
  <c r="E276" s="1"/>
  <c r="E429" i="6"/>
  <c r="E428" s="1"/>
  <c r="E425" s="1"/>
  <c r="F429"/>
  <c r="F428" s="1"/>
  <c r="F425" s="1"/>
  <c r="D429"/>
  <c r="D428" s="1"/>
  <c r="D425" s="1"/>
  <c r="E109"/>
  <c r="E110"/>
  <c r="E111"/>
  <c r="E107"/>
  <c r="E106" s="1"/>
  <c r="E113"/>
  <c r="E112" s="1"/>
  <c r="E116"/>
  <c r="E115" s="1"/>
  <c r="E118"/>
  <c r="E117" s="1"/>
  <c r="E120"/>
  <c r="E119" s="1"/>
  <c r="F109"/>
  <c r="F110"/>
  <c r="F111"/>
  <c r="F107"/>
  <c r="F106" s="1"/>
  <c r="F113"/>
  <c r="F112" s="1"/>
  <c r="F116"/>
  <c r="F115" s="1"/>
  <c r="F118"/>
  <c r="F117" s="1"/>
  <c r="F120"/>
  <c r="F119" s="1"/>
  <c r="D116"/>
  <c r="D115" s="1"/>
  <c r="D118"/>
  <c r="D117" s="1"/>
  <c r="D120"/>
  <c r="D119" s="1"/>
  <c r="F443" i="3"/>
  <c r="F444"/>
  <c r="F445"/>
  <c r="F441"/>
  <c r="F440" s="1"/>
  <c r="F447"/>
  <c r="F446" s="1"/>
  <c r="F450"/>
  <c r="F449" s="1"/>
  <c r="F452"/>
  <c r="F451" s="1"/>
  <c r="F454"/>
  <c r="F453" s="1"/>
  <c r="G443"/>
  <c r="G444"/>
  <c r="G445"/>
  <c r="G441"/>
  <c r="G440" s="1"/>
  <c r="G447"/>
  <c r="G446" s="1"/>
  <c r="G450"/>
  <c r="G449" s="1"/>
  <c r="G452"/>
  <c r="G451" s="1"/>
  <c r="G454"/>
  <c r="G453" s="1"/>
  <c r="E450"/>
  <c r="E449" s="1"/>
  <c r="E452"/>
  <c r="E451" s="1"/>
  <c r="E454"/>
  <c r="E453" s="1"/>
  <c r="G521" i="2"/>
  <c r="G519"/>
  <c r="G525"/>
  <c r="G528"/>
  <c r="G530"/>
  <c r="G532"/>
  <c r="H521"/>
  <c r="H519"/>
  <c r="H525"/>
  <c r="H528"/>
  <c r="H530"/>
  <c r="H532"/>
  <c r="F530"/>
  <c r="F528"/>
  <c r="F532"/>
  <c r="D48" i="6"/>
  <c r="D47" s="1"/>
  <c r="F248" i="3"/>
  <c r="F247" s="1"/>
  <c r="F250"/>
  <c r="F249" s="1"/>
  <c r="F252"/>
  <c r="F251" s="1"/>
  <c r="F255"/>
  <c r="F254" s="1"/>
  <c r="F257"/>
  <c r="F256" s="1"/>
  <c r="F259"/>
  <c r="F258" s="1"/>
  <c r="F261"/>
  <c r="F260" s="1"/>
  <c r="F264"/>
  <c r="F263" s="1"/>
  <c r="F266"/>
  <c r="F265" s="1"/>
  <c r="F273"/>
  <c r="F272" s="1"/>
  <c r="G248"/>
  <c r="G247" s="1"/>
  <c r="G250"/>
  <c r="G249" s="1"/>
  <c r="G252"/>
  <c r="G251" s="1"/>
  <c r="G255"/>
  <c r="G254" s="1"/>
  <c r="G257"/>
  <c r="G256" s="1"/>
  <c r="G259"/>
  <c r="G258" s="1"/>
  <c r="G261"/>
  <c r="G260" s="1"/>
  <c r="G264"/>
  <c r="G263" s="1"/>
  <c r="G266"/>
  <c r="G265" s="1"/>
  <c r="G273"/>
  <c r="G272" s="1"/>
  <c r="G271" s="1"/>
  <c r="E248"/>
  <c r="E247" s="1"/>
  <c r="E250"/>
  <c r="E249" s="1"/>
  <c r="E252"/>
  <c r="E251" s="1"/>
  <c r="E255"/>
  <c r="E254" s="1"/>
  <c r="E257"/>
  <c r="E256" s="1"/>
  <c r="E259"/>
  <c r="E258" s="1"/>
  <c r="E266"/>
  <c r="E265" s="1"/>
  <c r="E273"/>
  <c r="E272" s="1"/>
  <c r="E271" s="1"/>
  <c r="F543" i="2"/>
  <c r="F542" s="1"/>
  <c r="F541" s="1"/>
  <c r="F540" s="1"/>
  <c r="F539" s="1"/>
  <c r="C432" i="5" s="1"/>
  <c r="F487" i="2"/>
  <c r="F485"/>
  <c r="F489"/>
  <c r="F495"/>
  <c r="F494" s="1"/>
  <c r="F498"/>
  <c r="F500"/>
  <c r="F503"/>
  <c r="F502" s="1"/>
  <c r="F506"/>
  <c r="F505" s="1"/>
  <c r="F509"/>
  <c r="F508" s="1"/>
  <c r="F512"/>
  <c r="F511" s="1"/>
  <c r="F560"/>
  <c r="F559" s="1"/>
  <c r="F563"/>
  <c r="F562" s="1"/>
  <c r="F571"/>
  <c r="F570" s="1"/>
  <c r="F569" s="1"/>
  <c r="F578"/>
  <c r="F577" s="1"/>
  <c r="F576" s="1"/>
  <c r="F575" s="1"/>
  <c r="G487"/>
  <c r="G485"/>
  <c r="G489"/>
  <c r="G495"/>
  <c r="G494" s="1"/>
  <c r="G498"/>
  <c r="G500"/>
  <c r="G503"/>
  <c r="G502" s="1"/>
  <c r="G506"/>
  <c r="G505" s="1"/>
  <c r="G509"/>
  <c r="G508" s="1"/>
  <c r="G512"/>
  <c r="G511" s="1"/>
  <c r="G543"/>
  <c r="G542" s="1"/>
  <c r="G541" s="1"/>
  <c r="G540" s="1"/>
  <c r="G539" s="1"/>
  <c r="D432" i="5" s="1"/>
  <c r="G560" i="2"/>
  <c r="G559" s="1"/>
  <c r="G563"/>
  <c r="G562" s="1"/>
  <c r="G571"/>
  <c r="G570" s="1"/>
  <c r="G569" s="1"/>
  <c r="G578"/>
  <c r="G577" s="1"/>
  <c r="G576" s="1"/>
  <c r="G575" s="1"/>
  <c r="H487"/>
  <c r="H485"/>
  <c r="H489"/>
  <c r="H495"/>
  <c r="H494" s="1"/>
  <c r="H498"/>
  <c r="H500"/>
  <c r="H503"/>
  <c r="H502" s="1"/>
  <c r="H506"/>
  <c r="H505" s="1"/>
  <c r="H509"/>
  <c r="H508" s="1"/>
  <c r="H512"/>
  <c r="H511" s="1"/>
  <c r="H543"/>
  <c r="H542" s="1"/>
  <c r="H541" s="1"/>
  <c r="H540" s="1"/>
  <c r="H539" s="1"/>
  <c r="E432" i="5" s="1"/>
  <c r="H560" i="2"/>
  <c r="H559" s="1"/>
  <c r="H563"/>
  <c r="H562" s="1"/>
  <c r="H571"/>
  <c r="H570" s="1"/>
  <c r="H569" s="1"/>
  <c r="H578"/>
  <c r="H577" s="1"/>
  <c r="H576" s="1"/>
  <c r="H575" s="1"/>
  <c r="G369"/>
  <c r="G373"/>
  <c r="F336" i="3"/>
  <c r="F335" s="1"/>
  <c r="G322"/>
  <c r="G321" s="1"/>
  <c r="G326"/>
  <c r="G325" s="1"/>
  <c r="G334"/>
  <c r="G333" s="1"/>
  <c r="G336"/>
  <c r="G335" s="1"/>
  <c r="E322"/>
  <c r="E321" s="1"/>
  <c r="D54" i="6"/>
  <c r="D53" s="1"/>
  <c r="F377" i="2"/>
  <c r="D56" i="6"/>
  <c r="D55" s="1"/>
  <c r="G371" i="2"/>
  <c r="G381"/>
  <c r="G379"/>
  <c r="G377"/>
  <c r="G375"/>
  <c r="H371"/>
  <c r="H379"/>
  <c r="H377"/>
  <c r="H375"/>
  <c r="F373"/>
  <c r="F375"/>
  <c r="F371"/>
  <c r="F379"/>
  <c r="G359"/>
  <c r="G357"/>
  <c r="G361"/>
  <c r="G363"/>
  <c r="H357"/>
  <c r="H359"/>
  <c r="H361"/>
  <c r="H363"/>
  <c r="E85" i="6"/>
  <c r="E84" s="1"/>
  <c r="F85"/>
  <c r="F84" s="1"/>
  <c r="D85"/>
  <c r="D84" s="1"/>
  <c r="F416" i="3"/>
  <c r="F415" s="1"/>
  <c r="G416"/>
  <c r="G415" s="1"/>
  <c r="E416"/>
  <c r="E415" s="1"/>
  <c r="G150" i="2"/>
  <c r="G152"/>
  <c r="G158"/>
  <c r="G160"/>
  <c r="G162"/>
  <c r="G164"/>
  <c r="G169"/>
  <c r="G167"/>
  <c r="G176"/>
  <c r="G174"/>
  <c r="F183" i="3" s="1"/>
  <c r="F182" s="1"/>
  <c r="G180" i="2"/>
  <c r="G182"/>
  <c r="G193"/>
  <c r="G192" s="1"/>
  <c r="H150"/>
  <c r="H152"/>
  <c r="H158"/>
  <c r="H160"/>
  <c r="H162"/>
  <c r="H164"/>
  <c r="H169"/>
  <c r="H167"/>
  <c r="H176"/>
  <c r="H174"/>
  <c r="H180"/>
  <c r="H182"/>
  <c r="H193"/>
  <c r="H192" s="1"/>
  <c r="F150"/>
  <c r="F152"/>
  <c r="F158"/>
  <c r="F160"/>
  <c r="F162"/>
  <c r="F164"/>
  <c r="F169"/>
  <c r="F167"/>
  <c r="F176"/>
  <c r="F174"/>
  <c r="E183" i="3" s="1"/>
  <c r="E182" s="1"/>
  <c r="F180" i="2"/>
  <c r="F182"/>
  <c r="F193"/>
  <c r="F192" s="1"/>
  <c r="F531" i="3"/>
  <c r="F530" s="1"/>
  <c r="F529" s="1"/>
  <c r="F535"/>
  <c r="F534"/>
  <c r="F542"/>
  <c r="F543"/>
  <c r="F544"/>
  <c r="F549"/>
  <c r="F548" s="1"/>
  <c r="F547" s="1"/>
  <c r="F546" s="1"/>
  <c r="F545" s="1"/>
  <c r="G531"/>
  <c r="G530" s="1"/>
  <c r="G529" s="1"/>
  <c r="G535"/>
  <c r="G534"/>
  <c r="G542"/>
  <c r="G543"/>
  <c r="G544"/>
  <c r="G549"/>
  <c r="G548" s="1"/>
  <c r="G547" s="1"/>
  <c r="G546" s="1"/>
  <c r="G545" s="1"/>
  <c r="E531"/>
  <c r="E530" s="1"/>
  <c r="E529" s="1"/>
  <c r="E535"/>
  <c r="E534"/>
  <c r="E542"/>
  <c r="E543"/>
  <c r="E544"/>
  <c r="E549"/>
  <c r="E548" s="1"/>
  <c r="E547" s="1"/>
  <c r="E546" s="1"/>
  <c r="E545" s="1"/>
  <c r="E277" i="6"/>
  <c r="E276" s="1"/>
  <c r="E275" s="1"/>
  <c r="F277"/>
  <c r="F276" s="1"/>
  <c r="F275" s="1"/>
  <c r="G388" i="2"/>
  <c r="G390"/>
  <c r="G386"/>
  <c r="G393"/>
  <c r="G392" s="1"/>
  <c r="G398"/>
  <c r="G397" s="1"/>
  <c r="G396" s="1"/>
  <c r="G395" s="1"/>
  <c r="G406"/>
  <c r="G404"/>
  <c r="G408"/>
  <c r="G422"/>
  <c r="G421" s="1"/>
  <c r="G420" s="1"/>
  <c r="G426"/>
  <c r="G425" s="1"/>
  <c r="G424" s="1"/>
  <c r="G443"/>
  <c r="G442" s="1"/>
  <c r="G441" s="1"/>
  <c r="G456"/>
  <c r="G455" s="1"/>
  <c r="G454" s="1"/>
  <c r="G460"/>
  <c r="G459" s="1"/>
  <c r="G458" s="1"/>
  <c r="G466"/>
  <c r="G465" s="1"/>
  <c r="G464" s="1"/>
  <c r="G463" s="1"/>
  <c r="G462" s="1"/>
  <c r="G474"/>
  <c r="G473" s="1"/>
  <c r="G472" s="1"/>
  <c r="G348"/>
  <c r="G347" s="1"/>
  <c r="G346" s="1"/>
  <c r="G345" s="1"/>
  <c r="G344" s="1"/>
  <c r="G343" s="1"/>
  <c r="H388"/>
  <c r="H390"/>
  <c r="H386"/>
  <c r="H393"/>
  <c r="H392" s="1"/>
  <c r="H398"/>
  <c r="H397" s="1"/>
  <c r="H396" s="1"/>
  <c r="H395" s="1"/>
  <c r="H406"/>
  <c r="H404"/>
  <c r="H408"/>
  <c r="H422"/>
  <c r="H421" s="1"/>
  <c r="H420" s="1"/>
  <c r="H426"/>
  <c r="H425" s="1"/>
  <c r="H424" s="1"/>
  <c r="H443"/>
  <c r="H442" s="1"/>
  <c r="H441" s="1"/>
  <c r="H456"/>
  <c r="H455" s="1"/>
  <c r="H454" s="1"/>
  <c r="H460"/>
  <c r="H459" s="1"/>
  <c r="H458" s="1"/>
  <c r="H466"/>
  <c r="H465" s="1"/>
  <c r="H464" s="1"/>
  <c r="H463" s="1"/>
  <c r="H462" s="1"/>
  <c r="H474"/>
  <c r="H473" s="1"/>
  <c r="H472" s="1"/>
  <c r="H348"/>
  <c r="H347" s="1"/>
  <c r="H346" s="1"/>
  <c r="H345" s="1"/>
  <c r="H344" s="1"/>
  <c r="H343" s="1"/>
  <c r="D173" i="6"/>
  <c r="D172" s="1"/>
  <c r="G226" i="2"/>
  <c r="E522" i="3"/>
  <c r="F522"/>
  <c r="G522"/>
  <c r="E145" i="6"/>
  <c r="F145"/>
  <c r="D145"/>
  <c r="D169"/>
  <c r="D168" s="1"/>
  <c r="D326"/>
  <c r="D325" s="1"/>
  <c r="D324" s="1"/>
  <c r="E134"/>
  <c r="F134"/>
  <c r="D134"/>
  <c r="F467" i="3"/>
  <c r="G467"/>
  <c r="E467"/>
  <c r="E240"/>
  <c r="E239" s="1"/>
  <c r="F240"/>
  <c r="F239" s="1"/>
  <c r="G240"/>
  <c r="G239" s="1"/>
  <c r="E187" i="6"/>
  <c r="E186" s="1"/>
  <c r="F187"/>
  <c r="F186" s="1"/>
  <c r="D187"/>
  <c r="D186" s="1"/>
  <c r="G231" i="2"/>
  <c r="H231"/>
  <c r="F231"/>
  <c r="C268" i="5"/>
  <c r="C267" s="1"/>
  <c r="C266" s="1"/>
  <c r="E142" i="6"/>
  <c r="F142"/>
  <c r="D142"/>
  <c r="E326"/>
  <c r="E325" s="1"/>
  <c r="E324" s="1"/>
  <c r="F326"/>
  <c r="F325" s="1"/>
  <c r="F324" s="1"/>
  <c r="F570" i="3"/>
  <c r="F569" s="1"/>
  <c r="F568" s="1"/>
  <c r="G570"/>
  <c r="G569" s="1"/>
  <c r="G568" s="1"/>
  <c r="G340" i="2"/>
  <c r="G339" s="1"/>
  <c r="H340"/>
  <c r="H339" s="1"/>
  <c r="F445" i="6"/>
  <c r="E445"/>
  <c r="D445"/>
  <c r="F444"/>
  <c r="E444"/>
  <c r="D444"/>
  <c r="F442"/>
  <c r="E442"/>
  <c r="D442"/>
  <c r="F441"/>
  <c r="E441"/>
  <c r="D441"/>
  <c r="F438"/>
  <c r="E438"/>
  <c r="D438"/>
  <c r="F437"/>
  <c r="E437"/>
  <c r="D437"/>
  <c r="F436"/>
  <c r="E436"/>
  <c r="D436"/>
  <c r="F433"/>
  <c r="F432" s="1"/>
  <c r="F431" s="1"/>
  <c r="E433"/>
  <c r="E432" s="1"/>
  <c r="E431" s="1"/>
  <c r="D433"/>
  <c r="D432" s="1"/>
  <c r="D431" s="1"/>
  <c r="F422"/>
  <c r="F421" s="1"/>
  <c r="E422"/>
  <c r="E421" s="1"/>
  <c r="E420" s="1"/>
  <c r="F417"/>
  <c r="F416" s="1"/>
  <c r="F415" s="1"/>
  <c r="F414" s="1"/>
  <c r="F413" s="1"/>
  <c r="E417"/>
  <c r="E416" s="1"/>
  <c r="E415" s="1"/>
  <c r="E414" s="1"/>
  <c r="E413" s="1"/>
  <c r="D417"/>
  <c r="D416" s="1"/>
  <c r="D415" s="1"/>
  <c r="D414" s="1"/>
  <c r="D413" s="1"/>
  <c r="F410"/>
  <c r="F409" s="1"/>
  <c r="E410"/>
  <c r="E409" s="1"/>
  <c r="D410"/>
  <c r="D409" s="1"/>
  <c r="F405"/>
  <c r="F404" s="1"/>
  <c r="F403" s="1"/>
  <c r="E405"/>
  <c r="E404" s="1"/>
  <c r="E403" s="1"/>
  <c r="D405"/>
  <c r="D404" s="1"/>
  <c r="D403" s="1"/>
  <c r="F402"/>
  <c r="F401" s="1"/>
  <c r="F400" s="1"/>
  <c r="E402"/>
  <c r="E401" s="1"/>
  <c r="E400" s="1"/>
  <c r="D402"/>
  <c r="D401" s="1"/>
  <c r="D400" s="1"/>
  <c r="F397"/>
  <c r="F396" s="1"/>
  <c r="F395" s="1"/>
  <c r="E397"/>
  <c r="E396" s="1"/>
  <c r="E395" s="1"/>
  <c r="D397"/>
  <c r="D396" s="1"/>
  <c r="D395" s="1"/>
  <c r="F394"/>
  <c r="F393" s="1"/>
  <c r="F392" s="1"/>
  <c r="F391" s="1"/>
  <c r="E394"/>
  <c r="E393" s="1"/>
  <c r="E392" s="1"/>
  <c r="E391" s="1"/>
  <c r="D394"/>
  <c r="D393" s="1"/>
  <c r="D392" s="1"/>
  <c r="D391" s="1"/>
  <c r="F389"/>
  <c r="F388" s="1"/>
  <c r="F387" s="1"/>
  <c r="E389"/>
  <c r="E388" s="1"/>
  <c r="E387" s="1"/>
  <c r="D389"/>
  <c r="D388" s="1"/>
  <c r="D387" s="1"/>
  <c r="F386"/>
  <c r="F385" s="1"/>
  <c r="E386"/>
  <c r="E385" s="1"/>
  <c r="D386"/>
  <c r="D385" s="1"/>
  <c r="F384"/>
  <c r="F383" s="1"/>
  <c r="E384"/>
  <c r="E383" s="1"/>
  <c r="D384"/>
  <c r="D383" s="1"/>
  <c r="F382"/>
  <c r="F381" s="1"/>
  <c r="E382"/>
  <c r="E381" s="1"/>
  <c r="D382"/>
  <c r="D381" s="1"/>
  <c r="F380"/>
  <c r="F379" s="1"/>
  <c r="E380"/>
  <c r="E379" s="1"/>
  <c r="D380"/>
  <c r="D379" s="1"/>
  <c r="F378"/>
  <c r="F377" s="1"/>
  <c r="E378"/>
  <c r="E377" s="1"/>
  <c r="D378"/>
  <c r="D377" s="1"/>
  <c r="F374"/>
  <c r="F373" s="1"/>
  <c r="F372" s="1"/>
  <c r="F371" s="1"/>
  <c r="E374"/>
  <c r="E373" s="1"/>
  <c r="E372" s="1"/>
  <c r="E371" s="1"/>
  <c r="D374"/>
  <c r="D373" s="1"/>
  <c r="D372" s="1"/>
  <c r="D371" s="1"/>
  <c r="F370"/>
  <c r="E370"/>
  <c r="D370"/>
  <c r="F369"/>
  <c r="E369"/>
  <c r="D369"/>
  <c r="F364"/>
  <c r="F363" s="1"/>
  <c r="F362" s="1"/>
  <c r="F361" s="1"/>
  <c r="E364"/>
  <c r="E363" s="1"/>
  <c r="E362" s="1"/>
  <c r="E361" s="1"/>
  <c r="D364"/>
  <c r="D363" s="1"/>
  <c r="D362" s="1"/>
  <c r="D361" s="1"/>
  <c r="F360"/>
  <c r="F359" s="1"/>
  <c r="F358" s="1"/>
  <c r="F357" s="1"/>
  <c r="E360"/>
  <c r="E359" s="1"/>
  <c r="E358" s="1"/>
  <c r="E357" s="1"/>
  <c r="D360"/>
  <c r="D359" s="1"/>
  <c r="D358" s="1"/>
  <c r="D357" s="1"/>
  <c r="F334"/>
  <c r="E334"/>
  <c r="F333"/>
  <c r="E333"/>
  <c r="D333"/>
  <c r="F332"/>
  <c r="E332"/>
  <c r="D332"/>
  <c r="F330"/>
  <c r="F329" s="1"/>
  <c r="E330"/>
  <c r="E329" s="1"/>
  <c r="D330"/>
  <c r="D329" s="1"/>
  <c r="F323"/>
  <c r="F322" s="1"/>
  <c r="E323"/>
  <c r="E322" s="1"/>
  <c r="D323"/>
  <c r="D322" s="1"/>
  <c r="F321"/>
  <c r="F320" s="1"/>
  <c r="E321"/>
  <c r="E320" s="1"/>
  <c r="D321"/>
  <c r="D320" s="1"/>
  <c r="F317"/>
  <c r="F316" s="1"/>
  <c r="E317"/>
  <c r="E316" s="1"/>
  <c r="D317"/>
  <c r="D316" s="1"/>
  <c r="F315"/>
  <c r="F314" s="1"/>
  <c r="E315"/>
  <c r="E314" s="1"/>
  <c r="D315"/>
  <c r="D314" s="1"/>
  <c r="F313"/>
  <c r="F312" s="1"/>
  <c r="E313"/>
  <c r="E312" s="1"/>
  <c r="D313"/>
  <c r="D312" s="1"/>
  <c r="F310"/>
  <c r="F309" s="1"/>
  <c r="E310"/>
  <c r="E309" s="1"/>
  <c r="D310"/>
  <c r="D309" s="1"/>
  <c r="F308"/>
  <c r="F307" s="1"/>
  <c r="E308"/>
  <c r="E307" s="1"/>
  <c r="D308"/>
  <c r="D307" s="1"/>
  <c r="F304"/>
  <c r="F303" s="1"/>
  <c r="E304"/>
  <c r="E303" s="1"/>
  <c r="D304"/>
  <c r="D303" s="1"/>
  <c r="F302"/>
  <c r="F301" s="1"/>
  <c r="E302"/>
  <c r="E301" s="1"/>
  <c r="D302"/>
  <c r="D301" s="1"/>
  <c r="F298"/>
  <c r="F297" s="1"/>
  <c r="E298"/>
  <c r="E297" s="1"/>
  <c r="D298"/>
  <c r="D297" s="1"/>
  <c r="F296"/>
  <c r="E296"/>
  <c r="D296"/>
  <c r="F295"/>
  <c r="E295"/>
  <c r="D295"/>
  <c r="F293"/>
  <c r="E293"/>
  <c r="D293"/>
  <c r="F292"/>
  <c r="E292"/>
  <c r="D292"/>
  <c r="F284"/>
  <c r="F283" s="1"/>
  <c r="E284"/>
  <c r="E283" s="1"/>
  <c r="D284"/>
  <c r="D283" s="1"/>
  <c r="F282"/>
  <c r="F281" s="1"/>
  <c r="E282"/>
  <c r="E281" s="1"/>
  <c r="D282"/>
  <c r="D281" s="1"/>
  <c r="F269"/>
  <c r="F268" s="1"/>
  <c r="F267" s="1"/>
  <c r="E269"/>
  <c r="E268" s="1"/>
  <c r="E267" s="1"/>
  <c r="D269"/>
  <c r="D268" s="1"/>
  <c r="D267" s="1"/>
  <c r="F265"/>
  <c r="F264" s="1"/>
  <c r="E265"/>
  <c r="E264" s="1"/>
  <c r="D265"/>
  <c r="D264" s="1"/>
  <c r="F263"/>
  <c r="F262" s="1"/>
  <c r="E263"/>
  <c r="E262" s="1"/>
  <c r="D263"/>
  <c r="D262" s="1"/>
  <c r="F261"/>
  <c r="F260" s="1"/>
  <c r="E261"/>
  <c r="E260" s="1"/>
  <c r="D261"/>
  <c r="D260" s="1"/>
  <c r="F244"/>
  <c r="F243" s="1"/>
  <c r="E244"/>
  <c r="E243" s="1"/>
  <c r="D244"/>
  <c r="D243" s="1"/>
  <c r="F242"/>
  <c r="F241" s="1"/>
  <c r="E242"/>
  <c r="E241" s="1"/>
  <c r="F239"/>
  <c r="F238" s="1"/>
  <c r="E239"/>
  <c r="E238" s="1"/>
  <c r="D239"/>
  <c r="D238" s="1"/>
  <c r="F237"/>
  <c r="F236" s="1"/>
  <c r="E237"/>
  <c r="E236" s="1"/>
  <c r="D237"/>
  <c r="D236" s="1"/>
  <c r="F235"/>
  <c r="F234" s="1"/>
  <c r="E235"/>
  <c r="E234" s="1"/>
  <c r="D235"/>
  <c r="D234" s="1"/>
  <c r="F233"/>
  <c r="F232" s="1"/>
  <c r="E233"/>
  <c r="E232" s="1"/>
  <c r="D233"/>
  <c r="D232" s="1"/>
  <c r="F230"/>
  <c r="F229" s="1"/>
  <c r="E230"/>
  <c r="E229" s="1"/>
  <c r="D230"/>
  <c r="D229" s="1"/>
  <c r="F228"/>
  <c r="F227" s="1"/>
  <c r="E228"/>
  <c r="E227" s="1"/>
  <c r="D228"/>
  <c r="D227" s="1"/>
  <c r="F226"/>
  <c r="F225" s="1"/>
  <c r="E226"/>
  <c r="E225" s="1"/>
  <c r="D226"/>
  <c r="D225" s="1"/>
  <c r="F222"/>
  <c r="F221" s="1"/>
  <c r="E222"/>
  <c r="E221" s="1"/>
  <c r="D222"/>
  <c r="D221" s="1"/>
  <c r="F220"/>
  <c r="F219" s="1"/>
  <c r="E220"/>
  <c r="E219" s="1"/>
  <c r="D220"/>
  <c r="D219" s="1"/>
  <c r="F216"/>
  <c r="F215" s="1"/>
  <c r="E216"/>
  <c r="E215" s="1"/>
  <c r="D216"/>
  <c r="D215" s="1"/>
  <c r="F214"/>
  <c r="F213" s="1"/>
  <c r="D214"/>
  <c r="D213" s="1"/>
  <c r="F211"/>
  <c r="F210" s="1"/>
  <c r="E211"/>
  <c r="E210" s="1"/>
  <c r="D211"/>
  <c r="D210" s="1"/>
  <c r="F209"/>
  <c r="F208" s="1"/>
  <c r="E209"/>
  <c r="E208" s="1"/>
  <c r="D209"/>
  <c r="D208" s="1"/>
  <c r="F206"/>
  <c r="F205" s="1"/>
  <c r="E206"/>
  <c r="E205" s="1"/>
  <c r="D206"/>
  <c r="D205" s="1"/>
  <c r="F202"/>
  <c r="F201" s="1"/>
  <c r="E202"/>
  <c r="E201" s="1"/>
  <c r="D202"/>
  <c r="D201" s="1"/>
  <c r="F199"/>
  <c r="F198" s="1"/>
  <c r="E199"/>
  <c r="E198" s="1"/>
  <c r="D199"/>
  <c r="D198" s="1"/>
  <c r="F197"/>
  <c r="F196" s="1"/>
  <c r="D197"/>
  <c r="D196" s="1"/>
  <c r="F195"/>
  <c r="F194" s="1"/>
  <c r="E195"/>
  <c r="E194" s="1"/>
  <c r="D195"/>
  <c r="D194" s="1"/>
  <c r="F193"/>
  <c r="F192" s="1"/>
  <c r="E193"/>
  <c r="E192" s="1"/>
  <c r="D193"/>
  <c r="D192" s="1"/>
  <c r="F189"/>
  <c r="F188" s="1"/>
  <c r="E189"/>
  <c r="E188" s="1"/>
  <c r="D189"/>
  <c r="D188" s="1"/>
  <c r="C188"/>
  <c r="F184"/>
  <c r="F183" s="1"/>
  <c r="E184"/>
  <c r="E183" s="1"/>
  <c r="D184"/>
  <c r="D183" s="1"/>
  <c r="F182"/>
  <c r="F181" s="1"/>
  <c r="E182"/>
  <c r="E181" s="1"/>
  <c r="D182"/>
  <c r="D181" s="1"/>
  <c r="F179"/>
  <c r="F178" s="1"/>
  <c r="E179"/>
  <c r="E178" s="1"/>
  <c r="F177"/>
  <c r="F176" s="1"/>
  <c r="E177"/>
  <c r="E176" s="1"/>
  <c r="D177"/>
  <c r="D176" s="1"/>
  <c r="F175"/>
  <c r="F174" s="1"/>
  <c r="E175"/>
  <c r="E174" s="1"/>
  <c r="D175"/>
  <c r="D174" s="1"/>
  <c r="F173"/>
  <c r="F172" s="1"/>
  <c r="E173"/>
  <c r="E172" s="1"/>
  <c r="F171"/>
  <c r="F170" s="1"/>
  <c r="E171"/>
  <c r="E170" s="1"/>
  <c r="D171"/>
  <c r="D170" s="1"/>
  <c r="F169"/>
  <c r="F168" s="1"/>
  <c r="E169"/>
  <c r="E168" s="1"/>
  <c r="F167"/>
  <c r="F166" s="1"/>
  <c r="E167"/>
  <c r="E166" s="1"/>
  <c r="D167"/>
  <c r="D166" s="1"/>
  <c r="F164"/>
  <c r="F163" s="1"/>
  <c r="E164"/>
  <c r="E163" s="1"/>
  <c r="D164"/>
  <c r="D163" s="1"/>
  <c r="F162"/>
  <c r="F161" s="1"/>
  <c r="E162"/>
  <c r="E161" s="1"/>
  <c r="D162"/>
  <c r="D161" s="1"/>
  <c r="F157"/>
  <c r="E157"/>
  <c r="D157"/>
  <c r="F156"/>
  <c r="E156"/>
  <c r="D156"/>
  <c r="F155"/>
  <c r="E155"/>
  <c r="D155"/>
  <c r="F147"/>
  <c r="E147"/>
  <c r="D147"/>
  <c r="F143"/>
  <c r="E143"/>
  <c r="D143"/>
  <c r="F139"/>
  <c r="F138" s="1"/>
  <c r="F137" s="1"/>
  <c r="E139"/>
  <c r="E138" s="1"/>
  <c r="E137" s="1"/>
  <c r="D139"/>
  <c r="D138" s="1"/>
  <c r="D137" s="1"/>
  <c r="F133"/>
  <c r="E133"/>
  <c r="F132"/>
  <c r="E132"/>
  <c r="D132"/>
  <c r="F128"/>
  <c r="F127" s="1"/>
  <c r="E128"/>
  <c r="E127" s="1"/>
  <c r="D128"/>
  <c r="D127" s="1"/>
  <c r="F126"/>
  <c r="F125" s="1"/>
  <c r="E126"/>
  <c r="E125" s="1"/>
  <c r="D126"/>
  <c r="D125" s="1"/>
  <c r="F124"/>
  <c r="F123" s="1"/>
  <c r="E124"/>
  <c r="E123" s="1"/>
  <c r="D124"/>
  <c r="D123" s="1"/>
  <c r="F102"/>
  <c r="E102"/>
  <c r="D102"/>
  <c r="F101"/>
  <c r="E101"/>
  <c r="D101"/>
  <c r="F99"/>
  <c r="E99"/>
  <c r="D99"/>
  <c r="F98"/>
  <c r="E98"/>
  <c r="D98"/>
  <c r="F97"/>
  <c r="E97"/>
  <c r="D97"/>
  <c r="F92"/>
  <c r="E92"/>
  <c r="D92"/>
  <c r="F90"/>
  <c r="E90"/>
  <c r="D90"/>
  <c r="F76"/>
  <c r="F75" s="1"/>
  <c r="E76"/>
  <c r="E75" s="1"/>
  <c r="F74"/>
  <c r="F73" s="1"/>
  <c r="E74"/>
  <c r="E73" s="1"/>
  <c r="F72"/>
  <c r="F71" s="1"/>
  <c r="E72"/>
  <c r="E71" s="1"/>
  <c r="F70"/>
  <c r="F69" s="1"/>
  <c r="E70"/>
  <c r="E69" s="1"/>
  <c r="F66"/>
  <c r="F65" s="1"/>
  <c r="F64" s="1"/>
  <c r="E66"/>
  <c r="E65" s="1"/>
  <c r="E64" s="1"/>
  <c r="D66"/>
  <c r="D65" s="1"/>
  <c r="D64" s="1"/>
  <c r="F63"/>
  <c r="F62" s="1"/>
  <c r="E63"/>
  <c r="E62" s="1"/>
  <c r="D63"/>
  <c r="D62" s="1"/>
  <c r="F61"/>
  <c r="F60" s="1"/>
  <c r="E61"/>
  <c r="E60" s="1"/>
  <c r="D61"/>
  <c r="D60" s="1"/>
  <c r="F59"/>
  <c r="F58" s="1"/>
  <c r="E59"/>
  <c r="E58" s="1"/>
  <c r="D59"/>
  <c r="D58" s="1"/>
  <c r="C52"/>
  <c r="B52"/>
  <c r="C51"/>
  <c r="F34"/>
  <c r="F33" s="1"/>
  <c r="E34"/>
  <c r="E33" s="1"/>
  <c r="D34"/>
  <c r="D33" s="1"/>
  <c r="F32"/>
  <c r="F31" s="1"/>
  <c r="E32"/>
  <c r="E31" s="1"/>
  <c r="D32"/>
  <c r="D31" s="1"/>
  <c r="H585" i="2"/>
  <c r="H584" s="1"/>
  <c r="H583" s="1"/>
  <c r="H582" s="1"/>
  <c r="H581" s="1"/>
  <c r="H580" s="1"/>
  <c r="G585"/>
  <c r="G584" s="1"/>
  <c r="G583" s="1"/>
  <c r="G582" s="1"/>
  <c r="G581" s="1"/>
  <c r="G580" s="1"/>
  <c r="F585"/>
  <c r="F584" s="1"/>
  <c r="F583" s="1"/>
  <c r="F582" s="1"/>
  <c r="F581" s="1"/>
  <c r="F580" s="1"/>
  <c r="F474"/>
  <c r="F473" s="1"/>
  <c r="F472" s="1"/>
  <c r="F466"/>
  <c r="F465" s="1"/>
  <c r="F464" s="1"/>
  <c r="F463" s="1"/>
  <c r="F462" s="1"/>
  <c r="F460"/>
  <c r="F459" s="1"/>
  <c r="F458" s="1"/>
  <c r="F456"/>
  <c r="F455" s="1"/>
  <c r="F454" s="1"/>
  <c r="F443"/>
  <c r="F442" s="1"/>
  <c r="F441" s="1"/>
  <c r="F426"/>
  <c r="F425" s="1"/>
  <c r="F424" s="1"/>
  <c r="F422"/>
  <c r="F421" s="1"/>
  <c r="F420" s="1"/>
  <c r="F398"/>
  <c r="F397" s="1"/>
  <c r="F396" s="1"/>
  <c r="F395" s="1"/>
  <c r="F393"/>
  <c r="F392" s="1"/>
  <c r="F390"/>
  <c r="F388"/>
  <c r="F386"/>
  <c r="F348"/>
  <c r="F347" s="1"/>
  <c r="F346" s="1"/>
  <c r="F345" s="1"/>
  <c r="F344" s="1"/>
  <c r="F343" s="1"/>
  <c r="F202"/>
  <c r="F200"/>
  <c r="F207"/>
  <c r="F206" s="1"/>
  <c r="F205" s="1"/>
  <c r="F204" s="1"/>
  <c r="F213"/>
  <c r="F215"/>
  <c r="F218"/>
  <c r="F222"/>
  <c r="F226"/>
  <c r="F281"/>
  <c r="F280" s="1"/>
  <c r="F279" s="1"/>
  <c r="F28"/>
  <c r="F27" s="1"/>
  <c r="F26" s="1"/>
  <c r="F25" s="1"/>
  <c r="F24" s="1"/>
  <c r="F34"/>
  <c r="F33" s="1"/>
  <c r="F32" s="1"/>
  <c r="F39"/>
  <c r="F38" s="1"/>
  <c r="F37" s="1"/>
  <c r="F47"/>
  <c r="F46" s="1"/>
  <c r="F45" s="1"/>
  <c r="F44" s="1"/>
  <c r="F43" s="1"/>
  <c r="C37" i="5" s="1"/>
  <c r="F58" i="2"/>
  <c r="F67"/>
  <c r="F69"/>
  <c r="F71"/>
  <c r="F76"/>
  <c r="F79"/>
  <c r="F83"/>
  <c r="F85"/>
  <c r="F88"/>
  <c r="F87" s="1"/>
  <c r="F95"/>
  <c r="F94" s="1"/>
  <c r="F93" s="1"/>
  <c r="F92" s="1"/>
  <c r="F91" s="1"/>
  <c r="F106"/>
  <c r="F105" s="1"/>
  <c r="F104" s="1"/>
  <c r="F110"/>
  <c r="F112"/>
  <c r="F114"/>
  <c r="F116"/>
  <c r="F118"/>
  <c r="F121"/>
  <c r="F120" s="1"/>
  <c r="F101"/>
  <c r="F100" s="1"/>
  <c r="F99" s="1"/>
  <c r="F127"/>
  <c r="F126" s="1"/>
  <c r="F130"/>
  <c r="F129" s="1"/>
  <c r="F135"/>
  <c r="F301"/>
  <c r="F300" s="1"/>
  <c r="F299" s="1"/>
  <c r="F298" s="1"/>
  <c r="F297" s="1"/>
  <c r="F307"/>
  <c r="F306" s="1"/>
  <c r="F305" s="1"/>
  <c r="F304" s="1"/>
  <c r="F312"/>
  <c r="F311" s="1"/>
  <c r="F310" s="1"/>
  <c r="F309" s="1"/>
  <c r="F318"/>
  <c r="F320"/>
  <c r="F328"/>
  <c r="F327" s="1"/>
  <c r="F326" s="1"/>
  <c r="F325" s="1"/>
  <c r="F337"/>
  <c r="F335"/>
  <c r="F19"/>
  <c r="F18" s="1"/>
  <c r="F17" s="1"/>
  <c r="F16" s="1"/>
  <c r="H337"/>
  <c r="G337"/>
  <c r="H335"/>
  <c r="G335"/>
  <c r="H328"/>
  <c r="H327" s="1"/>
  <c r="H326" s="1"/>
  <c r="H325" s="1"/>
  <c r="G328"/>
  <c r="G327" s="1"/>
  <c r="G326" s="1"/>
  <c r="G325" s="1"/>
  <c r="H320"/>
  <c r="G320"/>
  <c r="H318"/>
  <c r="G318"/>
  <c r="H312"/>
  <c r="H311" s="1"/>
  <c r="H310" s="1"/>
  <c r="H309" s="1"/>
  <c r="G312"/>
  <c r="G311" s="1"/>
  <c r="G310" s="1"/>
  <c r="G309" s="1"/>
  <c r="H307"/>
  <c r="H306" s="1"/>
  <c r="H305" s="1"/>
  <c r="H304" s="1"/>
  <c r="G307"/>
  <c r="G306" s="1"/>
  <c r="G305" s="1"/>
  <c r="G304" s="1"/>
  <c r="H301"/>
  <c r="H300" s="1"/>
  <c r="H299" s="1"/>
  <c r="H298" s="1"/>
  <c r="H297" s="1"/>
  <c r="G301"/>
  <c r="G300" s="1"/>
  <c r="G299" s="1"/>
  <c r="G298" s="1"/>
  <c r="G297" s="1"/>
  <c r="H281"/>
  <c r="H280" s="1"/>
  <c r="H279" s="1"/>
  <c r="G281"/>
  <c r="G280" s="1"/>
  <c r="G279" s="1"/>
  <c r="H277"/>
  <c r="H276" s="1"/>
  <c r="H275" s="1"/>
  <c r="H274" s="1"/>
  <c r="G277"/>
  <c r="G276" s="1"/>
  <c r="G275" s="1"/>
  <c r="G274" s="1"/>
  <c r="H233"/>
  <c r="G233"/>
  <c r="H228"/>
  <c r="G228"/>
  <c r="H226"/>
  <c r="H224"/>
  <c r="G224"/>
  <c r="H222"/>
  <c r="G222"/>
  <c r="H220"/>
  <c r="G220"/>
  <c r="H218"/>
  <c r="G218"/>
  <c r="H215"/>
  <c r="G215"/>
  <c r="H213"/>
  <c r="G213"/>
  <c r="H207"/>
  <c r="H206" s="1"/>
  <c r="H205" s="1"/>
  <c r="H204" s="1"/>
  <c r="G207"/>
  <c r="G206" s="1"/>
  <c r="G205" s="1"/>
  <c r="G204" s="1"/>
  <c r="H200"/>
  <c r="G200"/>
  <c r="H202"/>
  <c r="G202"/>
  <c r="H135"/>
  <c r="G135"/>
  <c r="H130"/>
  <c r="H129" s="1"/>
  <c r="G130"/>
  <c r="G129" s="1"/>
  <c r="H127"/>
  <c r="H126" s="1"/>
  <c r="G127"/>
  <c r="G126" s="1"/>
  <c r="H121"/>
  <c r="H120" s="1"/>
  <c r="G121"/>
  <c r="G120" s="1"/>
  <c r="H118"/>
  <c r="G118"/>
  <c r="H116"/>
  <c r="G116"/>
  <c r="H114"/>
  <c r="G114"/>
  <c r="H112"/>
  <c r="G112"/>
  <c r="H110"/>
  <c r="G110"/>
  <c r="H106"/>
  <c r="H105" s="1"/>
  <c r="H104" s="1"/>
  <c r="G106"/>
  <c r="G105" s="1"/>
  <c r="G104" s="1"/>
  <c r="H101"/>
  <c r="H100" s="1"/>
  <c r="H99" s="1"/>
  <c r="G101"/>
  <c r="G100" s="1"/>
  <c r="G99" s="1"/>
  <c r="H95"/>
  <c r="H94" s="1"/>
  <c r="H93" s="1"/>
  <c r="H92" s="1"/>
  <c r="H91" s="1"/>
  <c r="G95"/>
  <c r="G94" s="1"/>
  <c r="G93" s="1"/>
  <c r="G92" s="1"/>
  <c r="G91" s="1"/>
  <c r="H88"/>
  <c r="H87" s="1"/>
  <c r="G88"/>
  <c r="G87" s="1"/>
  <c r="H85"/>
  <c r="G85"/>
  <c r="H83"/>
  <c r="G83"/>
  <c r="H79"/>
  <c r="G79"/>
  <c r="H76"/>
  <c r="G76"/>
  <c r="H71"/>
  <c r="G71"/>
  <c r="H69"/>
  <c r="G69"/>
  <c r="H67"/>
  <c r="G67"/>
  <c r="H58"/>
  <c r="G58"/>
  <c r="H47"/>
  <c r="H46" s="1"/>
  <c r="H45" s="1"/>
  <c r="H44" s="1"/>
  <c r="H43" s="1"/>
  <c r="E37" i="5" s="1"/>
  <c r="G47" i="2"/>
  <c r="G46" s="1"/>
  <c r="G45" s="1"/>
  <c r="G44" s="1"/>
  <c r="G43" s="1"/>
  <c r="D37" i="5" s="1"/>
  <c r="H39" i="2"/>
  <c r="H38" s="1"/>
  <c r="H37" s="1"/>
  <c r="G39"/>
  <c r="G38" s="1"/>
  <c r="G37" s="1"/>
  <c r="H34"/>
  <c r="H33" s="1"/>
  <c r="H32" s="1"/>
  <c r="G34"/>
  <c r="G33" s="1"/>
  <c r="G32" s="1"/>
  <c r="H28"/>
  <c r="H27" s="1"/>
  <c r="H26" s="1"/>
  <c r="H25" s="1"/>
  <c r="H24" s="1"/>
  <c r="G28"/>
  <c r="G27" s="1"/>
  <c r="G26" s="1"/>
  <c r="G25" s="1"/>
  <c r="G24" s="1"/>
  <c r="H19"/>
  <c r="H18" s="1"/>
  <c r="H17" s="1"/>
  <c r="H16" s="1"/>
  <c r="G19"/>
  <c r="G18" s="1"/>
  <c r="G17" s="1"/>
  <c r="G16" s="1"/>
  <c r="G567" i="3"/>
  <c r="G566" s="1"/>
  <c r="F567"/>
  <c r="F566" s="1"/>
  <c r="E567"/>
  <c r="E566" s="1"/>
  <c r="G565"/>
  <c r="G564" s="1"/>
  <c r="F565"/>
  <c r="F564" s="1"/>
  <c r="E565"/>
  <c r="E564" s="1"/>
  <c r="G555"/>
  <c r="G554" s="1"/>
  <c r="G553" s="1"/>
  <c r="G552" s="1"/>
  <c r="F555"/>
  <c r="F554" s="1"/>
  <c r="F553" s="1"/>
  <c r="F552" s="1"/>
  <c r="E555"/>
  <c r="E554" s="1"/>
  <c r="E553" s="1"/>
  <c r="E552" s="1"/>
  <c r="G524"/>
  <c r="F524"/>
  <c r="E524"/>
  <c r="G516"/>
  <c r="G515" s="1"/>
  <c r="G514" s="1"/>
  <c r="G513" s="1"/>
  <c r="G512" s="1"/>
  <c r="F516"/>
  <c r="F515" s="1"/>
  <c r="F514" s="1"/>
  <c r="F513" s="1"/>
  <c r="F512" s="1"/>
  <c r="E516"/>
  <c r="E515" s="1"/>
  <c r="E514" s="1"/>
  <c r="E513" s="1"/>
  <c r="E512" s="1"/>
  <c r="G508"/>
  <c r="G507" s="1"/>
  <c r="F508"/>
  <c r="F507" s="1"/>
  <c r="E508"/>
  <c r="E507" s="1"/>
  <c r="G506"/>
  <c r="G505" s="1"/>
  <c r="F506"/>
  <c r="F505" s="1"/>
  <c r="E506"/>
  <c r="E505" s="1"/>
  <c r="G501"/>
  <c r="F501"/>
  <c r="E501"/>
  <c r="G500"/>
  <c r="F500"/>
  <c r="E500"/>
  <c r="G494"/>
  <c r="G493" s="1"/>
  <c r="G492" s="1"/>
  <c r="G491" s="1"/>
  <c r="G490" s="1"/>
  <c r="F494"/>
  <c r="F493" s="1"/>
  <c r="F492" s="1"/>
  <c r="F491" s="1"/>
  <c r="F490" s="1"/>
  <c r="E494"/>
  <c r="E493" s="1"/>
  <c r="E492" s="1"/>
  <c r="E491" s="1"/>
  <c r="E490" s="1"/>
  <c r="G489"/>
  <c r="G488" s="1"/>
  <c r="G487" s="1"/>
  <c r="G486" s="1"/>
  <c r="G485" s="1"/>
  <c r="F489"/>
  <c r="F488" s="1"/>
  <c r="F487" s="1"/>
  <c r="F486" s="1"/>
  <c r="F485" s="1"/>
  <c r="E489"/>
  <c r="E488" s="1"/>
  <c r="E487" s="1"/>
  <c r="E486" s="1"/>
  <c r="E485" s="1"/>
  <c r="G484"/>
  <c r="G483" s="1"/>
  <c r="G482" s="1"/>
  <c r="G481" s="1"/>
  <c r="F484"/>
  <c r="F483" s="1"/>
  <c r="F482" s="1"/>
  <c r="F481" s="1"/>
  <c r="E484"/>
  <c r="E483" s="1"/>
  <c r="E482" s="1"/>
  <c r="E481" s="1"/>
  <c r="G480"/>
  <c r="G479" s="1"/>
  <c r="G478" s="1"/>
  <c r="G477" s="1"/>
  <c r="F480"/>
  <c r="F479" s="1"/>
  <c r="F478" s="1"/>
  <c r="F477" s="1"/>
  <c r="E480"/>
  <c r="E479" s="1"/>
  <c r="E478" s="1"/>
  <c r="E477" s="1"/>
  <c r="G474"/>
  <c r="G473" s="1"/>
  <c r="G472" s="1"/>
  <c r="G471" s="1"/>
  <c r="G470" s="1"/>
  <c r="G469" s="1"/>
  <c r="F474"/>
  <c r="F473" s="1"/>
  <c r="F472" s="1"/>
  <c r="F471" s="1"/>
  <c r="F470" s="1"/>
  <c r="F469" s="1"/>
  <c r="E474"/>
  <c r="E473" s="1"/>
  <c r="E472" s="1"/>
  <c r="E471" s="1"/>
  <c r="E470" s="1"/>
  <c r="E469" s="1"/>
  <c r="G466"/>
  <c r="F466"/>
  <c r="E466"/>
  <c r="G465"/>
  <c r="F465"/>
  <c r="E465"/>
  <c r="G429"/>
  <c r="F429"/>
  <c r="E429"/>
  <c r="G428"/>
  <c r="F428"/>
  <c r="E428"/>
  <c r="G411"/>
  <c r="G410" s="1"/>
  <c r="G409" s="1"/>
  <c r="F411"/>
  <c r="F410" s="1"/>
  <c r="F409" s="1"/>
  <c r="E411"/>
  <c r="E410" s="1"/>
  <c r="E409" s="1"/>
  <c r="G408"/>
  <c r="G407" s="1"/>
  <c r="G406" s="1"/>
  <c r="F408"/>
  <c r="F407" s="1"/>
  <c r="F406" s="1"/>
  <c r="E408"/>
  <c r="E407" s="1"/>
  <c r="E406" s="1"/>
  <c r="G405"/>
  <c r="G404" s="1"/>
  <c r="G403" s="1"/>
  <c r="F405"/>
  <c r="F404" s="1"/>
  <c r="F403" s="1"/>
  <c r="E405"/>
  <c r="E404" s="1"/>
  <c r="E403" s="1"/>
  <c r="G402"/>
  <c r="G401" s="1"/>
  <c r="G400" s="1"/>
  <c r="F402"/>
  <c r="F401" s="1"/>
  <c r="F400" s="1"/>
  <c r="E402"/>
  <c r="E401" s="1"/>
  <c r="E400" s="1"/>
  <c r="G399"/>
  <c r="G398" s="1"/>
  <c r="F399"/>
  <c r="F398" s="1"/>
  <c r="E399"/>
  <c r="E398" s="1"/>
  <c r="G397"/>
  <c r="G396" s="1"/>
  <c r="F397"/>
  <c r="F396" s="1"/>
  <c r="E397"/>
  <c r="E396" s="1"/>
  <c r="G394"/>
  <c r="G393" s="1"/>
  <c r="G392" s="1"/>
  <c r="F394"/>
  <c r="F393" s="1"/>
  <c r="F392" s="1"/>
  <c r="E394"/>
  <c r="E393" s="1"/>
  <c r="E392" s="1"/>
  <c r="G423"/>
  <c r="F423"/>
  <c r="E423"/>
  <c r="G421"/>
  <c r="F421"/>
  <c r="E421"/>
  <c r="G388"/>
  <c r="G387" s="1"/>
  <c r="G386" s="1"/>
  <c r="G385" s="1"/>
  <c r="F388"/>
  <c r="F387" s="1"/>
  <c r="F386" s="1"/>
  <c r="F385" s="1"/>
  <c r="E388"/>
  <c r="E387" s="1"/>
  <c r="E386" s="1"/>
  <c r="E385" s="1"/>
  <c r="G384"/>
  <c r="G383" s="1"/>
  <c r="G382" s="1"/>
  <c r="G381" s="1"/>
  <c r="F384"/>
  <c r="F383" s="1"/>
  <c r="F382" s="1"/>
  <c r="F381" s="1"/>
  <c r="E384"/>
  <c r="E383" s="1"/>
  <c r="E382" s="1"/>
  <c r="E381" s="1"/>
  <c r="G373"/>
  <c r="G372" s="1"/>
  <c r="F373"/>
  <c r="F372" s="1"/>
  <c r="E373"/>
  <c r="E372" s="1"/>
  <c r="G371"/>
  <c r="G370" s="1"/>
  <c r="F371"/>
  <c r="F370" s="1"/>
  <c r="E371"/>
  <c r="E370" s="1"/>
  <c r="G369"/>
  <c r="G368" s="1"/>
  <c r="F369"/>
  <c r="F368" s="1"/>
  <c r="E369"/>
  <c r="E368" s="1"/>
  <c r="G361"/>
  <c r="G360" s="1"/>
  <c r="F361"/>
  <c r="F360" s="1"/>
  <c r="G359"/>
  <c r="G358" s="1"/>
  <c r="F359"/>
  <c r="F358" s="1"/>
  <c r="G357"/>
  <c r="G356" s="1"/>
  <c r="F357"/>
  <c r="F356" s="1"/>
  <c r="G351"/>
  <c r="G350" s="1"/>
  <c r="G349" s="1"/>
  <c r="G348" s="1"/>
  <c r="G347" s="1"/>
  <c r="F351"/>
  <c r="F350" s="1"/>
  <c r="F349" s="1"/>
  <c r="F348" s="1"/>
  <c r="F347" s="1"/>
  <c r="E351"/>
  <c r="E350" s="1"/>
  <c r="E349" s="1"/>
  <c r="E348" s="1"/>
  <c r="E347" s="1"/>
  <c r="G346"/>
  <c r="G345" s="1"/>
  <c r="G344" s="1"/>
  <c r="F346"/>
  <c r="F345" s="1"/>
  <c r="F344" s="1"/>
  <c r="E346"/>
  <c r="E345" s="1"/>
  <c r="E344" s="1"/>
  <c r="G343"/>
  <c r="G342" s="1"/>
  <c r="F343"/>
  <c r="F342" s="1"/>
  <c r="E343"/>
  <c r="E342" s="1"/>
  <c r="G341"/>
  <c r="G340" s="1"/>
  <c r="F341"/>
  <c r="F340" s="1"/>
  <c r="E341"/>
  <c r="E340" s="1"/>
  <c r="G339"/>
  <c r="G338" s="1"/>
  <c r="F339"/>
  <c r="F338" s="1"/>
  <c r="E339"/>
  <c r="E338" s="1"/>
  <c r="D331"/>
  <c r="G292"/>
  <c r="F292"/>
  <c r="E292"/>
  <c r="G291"/>
  <c r="F291"/>
  <c r="E291"/>
  <c r="G290"/>
  <c r="F290"/>
  <c r="E290"/>
  <c r="G286"/>
  <c r="G285" s="1"/>
  <c r="G284" s="1"/>
  <c r="G283" s="1"/>
  <c r="G282" s="1"/>
  <c r="F286"/>
  <c r="F285" s="1"/>
  <c r="F284" s="1"/>
  <c r="F283" s="1"/>
  <c r="F282" s="1"/>
  <c r="E286"/>
  <c r="E285" s="1"/>
  <c r="E284" s="1"/>
  <c r="E283" s="1"/>
  <c r="E282" s="1"/>
  <c r="G242"/>
  <c r="G241" s="1"/>
  <c r="F242"/>
  <c r="F241" s="1"/>
  <c r="E242"/>
  <c r="E241" s="1"/>
  <c r="D241"/>
  <c r="G237"/>
  <c r="G236" s="1"/>
  <c r="F237"/>
  <c r="F236" s="1"/>
  <c r="G235"/>
  <c r="G234" s="1"/>
  <c r="F235"/>
  <c r="F234" s="1"/>
  <c r="E235"/>
  <c r="E234" s="1"/>
  <c r="G233"/>
  <c r="G232" s="1"/>
  <c r="F233"/>
  <c r="F232" s="1"/>
  <c r="E233"/>
  <c r="E232" s="1"/>
  <c r="G231"/>
  <c r="G230" s="1"/>
  <c r="F231"/>
  <c r="F230" s="1"/>
  <c r="E231"/>
  <c r="E230" s="1"/>
  <c r="G229"/>
  <c r="G228" s="1"/>
  <c r="F229"/>
  <c r="F228" s="1"/>
  <c r="E229"/>
  <c r="E228" s="1"/>
  <c r="G227"/>
  <c r="G226" s="1"/>
  <c r="F227"/>
  <c r="F226" s="1"/>
  <c r="E227"/>
  <c r="E226" s="1"/>
  <c r="G224"/>
  <c r="G223" s="1"/>
  <c r="F224"/>
  <c r="F223" s="1"/>
  <c r="E224"/>
  <c r="E223" s="1"/>
  <c r="G222"/>
  <c r="G221" s="1"/>
  <c r="F222"/>
  <c r="F221" s="1"/>
  <c r="E222"/>
  <c r="E221" s="1"/>
  <c r="G216"/>
  <c r="G215" s="1"/>
  <c r="G214" s="1"/>
  <c r="G213" s="1"/>
  <c r="G212" s="1"/>
  <c r="F216"/>
  <c r="F215" s="1"/>
  <c r="F214" s="1"/>
  <c r="F213" s="1"/>
  <c r="F212" s="1"/>
  <c r="E216"/>
  <c r="E215" s="1"/>
  <c r="E214" s="1"/>
  <c r="E213" s="1"/>
  <c r="E212" s="1"/>
  <c r="G211"/>
  <c r="G210" s="1"/>
  <c r="F211"/>
  <c r="F210" s="1"/>
  <c r="E211"/>
  <c r="E210" s="1"/>
  <c r="G209"/>
  <c r="G208" s="1"/>
  <c r="F209"/>
  <c r="F208" s="1"/>
  <c r="E209"/>
  <c r="E208" s="1"/>
  <c r="G202"/>
  <c r="G201" s="1"/>
  <c r="G200" s="1"/>
  <c r="F202"/>
  <c r="F201" s="1"/>
  <c r="F200" s="1"/>
  <c r="E202"/>
  <c r="E201" s="1"/>
  <c r="E200" s="1"/>
  <c r="G191"/>
  <c r="G190" s="1"/>
  <c r="G187" s="1"/>
  <c r="F191"/>
  <c r="F190" s="1"/>
  <c r="F187" s="1"/>
  <c r="E191"/>
  <c r="E190" s="1"/>
  <c r="E187" s="1"/>
  <c r="G189"/>
  <c r="F189"/>
  <c r="E189"/>
  <c r="G185"/>
  <c r="G184" s="1"/>
  <c r="F185"/>
  <c r="F184" s="1"/>
  <c r="E185"/>
  <c r="E184" s="1"/>
  <c r="G183"/>
  <c r="G182" s="1"/>
  <c r="G180"/>
  <c r="F180"/>
  <c r="E180"/>
  <c r="G176"/>
  <c r="G175" s="1"/>
  <c r="F176"/>
  <c r="F175" s="1"/>
  <c r="E176"/>
  <c r="E175" s="1"/>
  <c r="G173"/>
  <c r="G172" s="1"/>
  <c r="F173"/>
  <c r="F172" s="1"/>
  <c r="E173"/>
  <c r="E172" s="1"/>
  <c r="G171"/>
  <c r="G170" s="1"/>
  <c r="E171"/>
  <c r="E170" s="1"/>
  <c r="G169"/>
  <c r="G168" s="1"/>
  <c r="F169"/>
  <c r="F168" s="1"/>
  <c r="E169"/>
  <c r="E168" s="1"/>
  <c r="G167"/>
  <c r="G166" s="1"/>
  <c r="F167"/>
  <c r="F166" s="1"/>
  <c r="E167"/>
  <c r="E166" s="1"/>
  <c r="G161"/>
  <c r="G160" s="1"/>
  <c r="F161"/>
  <c r="F160" s="1"/>
  <c r="E161"/>
  <c r="E160" s="1"/>
  <c r="G159"/>
  <c r="G158" s="1"/>
  <c r="F159"/>
  <c r="F158" s="1"/>
  <c r="E159"/>
  <c r="E158" s="1"/>
  <c r="G144"/>
  <c r="G143" s="1"/>
  <c r="F144"/>
  <c r="F143" s="1"/>
  <c r="E144"/>
  <c r="E143" s="1"/>
  <c r="G139"/>
  <c r="G138" s="1"/>
  <c r="G137" s="1"/>
  <c r="F139"/>
  <c r="F138" s="1"/>
  <c r="F137" s="1"/>
  <c r="E139"/>
  <c r="E138" s="1"/>
  <c r="E137" s="1"/>
  <c r="G136"/>
  <c r="G135" s="1"/>
  <c r="G134" s="1"/>
  <c r="F136"/>
  <c r="F135" s="1"/>
  <c r="F134" s="1"/>
  <c r="E136"/>
  <c r="E135" s="1"/>
  <c r="E134" s="1"/>
  <c r="G130"/>
  <c r="G129" s="1"/>
  <c r="G128" s="1"/>
  <c r="F130"/>
  <c r="F129" s="1"/>
  <c r="F128" s="1"/>
  <c r="E130"/>
  <c r="E129" s="1"/>
  <c r="E128" s="1"/>
  <c r="G127"/>
  <c r="G126" s="1"/>
  <c r="F127"/>
  <c r="F126" s="1"/>
  <c r="E127"/>
  <c r="E126" s="1"/>
  <c r="G125"/>
  <c r="G124" s="1"/>
  <c r="F125"/>
  <c r="F124" s="1"/>
  <c r="E125"/>
  <c r="E124" s="1"/>
  <c r="G123"/>
  <c r="G122" s="1"/>
  <c r="F123"/>
  <c r="F122" s="1"/>
  <c r="E123"/>
  <c r="E122" s="1"/>
  <c r="G121"/>
  <c r="G120" s="1"/>
  <c r="F121"/>
  <c r="F120" s="1"/>
  <c r="E121"/>
  <c r="E120" s="1"/>
  <c r="G119"/>
  <c r="G118" s="1"/>
  <c r="F119"/>
  <c r="F118" s="1"/>
  <c r="E119"/>
  <c r="E118" s="1"/>
  <c r="G115"/>
  <c r="G114" s="1"/>
  <c r="G113" s="1"/>
  <c r="G112" s="1"/>
  <c r="F115"/>
  <c r="F114" s="1"/>
  <c r="F113" s="1"/>
  <c r="F112" s="1"/>
  <c r="E115"/>
  <c r="E114" s="1"/>
  <c r="E113" s="1"/>
  <c r="E112" s="1"/>
  <c r="G111"/>
  <c r="F111"/>
  <c r="E111"/>
  <c r="G110"/>
  <c r="F110"/>
  <c r="E110"/>
  <c r="G104"/>
  <c r="G103" s="1"/>
  <c r="G102" s="1"/>
  <c r="G101" s="1"/>
  <c r="G100" s="1"/>
  <c r="G99" s="1"/>
  <c r="F104"/>
  <c r="F103" s="1"/>
  <c r="F102" s="1"/>
  <c r="F101" s="1"/>
  <c r="F100" s="1"/>
  <c r="F99" s="1"/>
  <c r="E104"/>
  <c r="E103" s="1"/>
  <c r="E102" s="1"/>
  <c r="E101" s="1"/>
  <c r="E100" s="1"/>
  <c r="E99" s="1"/>
  <c r="G97"/>
  <c r="G96" s="1"/>
  <c r="G95" s="1"/>
  <c r="F97"/>
  <c r="F96" s="1"/>
  <c r="F95" s="1"/>
  <c r="E97"/>
  <c r="E96" s="1"/>
  <c r="E95" s="1"/>
  <c r="G94"/>
  <c r="G93" s="1"/>
  <c r="F94"/>
  <c r="F93" s="1"/>
  <c r="E94"/>
  <c r="E93" s="1"/>
  <c r="G92"/>
  <c r="G91" s="1"/>
  <c r="F92"/>
  <c r="F91" s="1"/>
  <c r="E92"/>
  <c r="E91" s="1"/>
  <c r="G88"/>
  <c r="G87" s="1"/>
  <c r="F88"/>
  <c r="F87" s="1"/>
  <c r="E88"/>
  <c r="E87" s="1"/>
  <c r="G86"/>
  <c r="F86"/>
  <c r="E86"/>
  <c r="G85"/>
  <c r="F85"/>
  <c r="E85"/>
  <c r="G80"/>
  <c r="G79" s="1"/>
  <c r="F80"/>
  <c r="F79" s="1"/>
  <c r="E80"/>
  <c r="E79" s="1"/>
  <c r="G78"/>
  <c r="G77" s="1"/>
  <c r="F78"/>
  <c r="F77" s="1"/>
  <c r="E78"/>
  <c r="E77" s="1"/>
  <c r="G76"/>
  <c r="G75" s="1"/>
  <c r="F76"/>
  <c r="F75" s="1"/>
  <c r="E76"/>
  <c r="E75" s="1"/>
  <c r="G68"/>
  <c r="F68"/>
  <c r="E68"/>
  <c r="G67"/>
  <c r="F67"/>
  <c r="E67"/>
  <c r="G66"/>
  <c r="F66"/>
  <c r="E66"/>
  <c r="G60"/>
  <c r="G59" s="1"/>
  <c r="G58" s="1"/>
  <c r="G57" s="1"/>
  <c r="G56" s="1"/>
  <c r="F60"/>
  <c r="F59" s="1"/>
  <c r="F58" s="1"/>
  <c r="F57" s="1"/>
  <c r="F56" s="1"/>
  <c r="E60"/>
  <c r="E59" s="1"/>
  <c r="E58" s="1"/>
  <c r="E57" s="1"/>
  <c r="E56" s="1"/>
  <c r="G49"/>
  <c r="F49"/>
  <c r="E49"/>
  <c r="G48"/>
  <c r="F48"/>
  <c r="E48"/>
  <c r="G46"/>
  <c r="F46"/>
  <c r="E46"/>
  <c r="G45"/>
  <c r="F45"/>
  <c r="E45"/>
  <c r="G40"/>
  <c r="G39" s="1"/>
  <c r="G38" s="1"/>
  <c r="G37" s="1"/>
  <c r="G36" s="1"/>
  <c r="G35" s="1"/>
  <c r="F40"/>
  <c r="F39" s="1"/>
  <c r="F38" s="1"/>
  <c r="F37" s="1"/>
  <c r="F36" s="1"/>
  <c r="F35" s="1"/>
  <c r="E40"/>
  <c r="E39" s="1"/>
  <c r="E38" s="1"/>
  <c r="E37" s="1"/>
  <c r="E36" s="1"/>
  <c r="E35" s="1"/>
  <c r="G34"/>
  <c r="F34"/>
  <c r="G33"/>
  <c r="F33"/>
  <c r="E33"/>
  <c r="G32"/>
  <c r="F32"/>
  <c r="E32"/>
  <c r="G28"/>
  <c r="F28"/>
  <c r="E28"/>
  <c r="G27"/>
  <c r="F27"/>
  <c r="E27"/>
  <c r="G21"/>
  <c r="G20" s="1"/>
  <c r="G19" s="1"/>
  <c r="G18" s="1"/>
  <c r="G17" s="1"/>
  <c r="G16" s="1"/>
  <c r="F21"/>
  <c r="F20" s="1"/>
  <c r="F19" s="1"/>
  <c r="F18" s="1"/>
  <c r="F17" s="1"/>
  <c r="F16" s="1"/>
  <c r="E21"/>
  <c r="E20" s="1"/>
  <c r="E19" s="1"/>
  <c r="E18" s="1"/>
  <c r="E17" s="1"/>
  <c r="E16" s="1"/>
  <c r="E531" i="5"/>
  <c r="D531"/>
  <c r="D530" s="1"/>
  <c r="D529" s="1"/>
  <c r="C531"/>
  <c r="C530" s="1"/>
  <c r="C529" s="1"/>
  <c r="E528"/>
  <c r="E527" s="1"/>
  <c r="E526" s="1"/>
  <c r="E525" s="1"/>
  <c r="E524" s="1"/>
  <c r="D528"/>
  <c r="D527" s="1"/>
  <c r="D526" s="1"/>
  <c r="D525" s="1"/>
  <c r="D524" s="1"/>
  <c r="C528"/>
  <c r="C527" s="1"/>
  <c r="C526" s="1"/>
  <c r="C525" s="1"/>
  <c r="C524" s="1"/>
  <c r="E521"/>
  <c r="E520" s="1"/>
  <c r="E519" s="1"/>
  <c r="E518" s="1"/>
  <c r="E517" s="1"/>
  <c r="D521"/>
  <c r="D520" s="1"/>
  <c r="D519" s="1"/>
  <c r="D518" s="1"/>
  <c r="D517" s="1"/>
  <c r="C521"/>
  <c r="C520" s="1"/>
  <c r="C519" s="1"/>
  <c r="C518" s="1"/>
  <c r="C517" s="1"/>
  <c r="E514"/>
  <c r="D514"/>
  <c r="C514"/>
  <c r="E513"/>
  <c r="D513"/>
  <c r="C513"/>
  <c r="E512"/>
  <c r="D512"/>
  <c r="C512"/>
  <c r="E511"/>
  <c r="D511"/>
  <c r="C511"/>
  <c r="E507"/>
  <c r="E506" s="1"/>
  <c r="E505" s="1"/>
  <c r="D507"/>
  <c r="D506" s="1"/>
  <c r="D505" s="1"/>
  <c r="C507"/>
  <c r="C506" s="1"/>
  <c r="C505" s="1"/>
  <c r="E504"/>
  <c r="D504"/>
  <c r="C504"/>
  <c r="E503"/>
  <c r="D503"/>
  <c r="C503"/>
  <c r="E502"/>
  <c r="D502"/>
  <c r="C502"/>
  <c r="E499"/>
  <c r="E498" s="1"/>
  <c r="D499"/>
  <c r="D498" s="1"/>
  <c r="C499"/>
  <c r="C498" s="1"/>
  <c r="E497"/>
  <c r="D497"/>
  <c r="C497"/>
  <c r="E496"/>
  <c r="D496"/>
  <c r="C496"/>
  <c r="E488"/>
  <c r="E487" s="1"/>
  <c r="E486" s="1"/>
  <c r="E485" s="1"/>
  <c r="E484" s="1"/>
  <c r="D488"/>
  <c r="D487" s="1"/>
  <c r="D486" s="1"/>
  <c r="D485" s="1"/>
  <c r="D484" s="1"/>
  <c r="C488"/>
  <c r="C487" s="1"/>
  <c r="C486" s="1"/>
  <c r="C485" s="1"/>
  <c r="C484" s="1"/>
  <c r="E483"/>
  <c r="D483"/>
  <c r="C483"/>
  <c r="E482"/>
  <c r="D482"/>
  <c r="C482"/>
  <c r="E476"/>
  <c r="E475" s="1"/>
  <c r="E474" s="1"/>
  <c r="E473" s="1"/>
  <c r="D476"/>
  <c r="D475" s="1"/>
  <c r="D474" s="1"/>
  <c r="D473" s="1"/>
  <c r="C476"/>
  <c r="C475" s="1"/>
  <c r="C474" s="1"/>
  <c r="C473" s="1"/>
  <c r="E472"/>
  <c r="E471" s="1"/>
  <c r="E470" s="1"/>
  <c r="E469" s="1"/>
  <c r="D472"/>
  <c r="D471" s="1"/>
  <c r="D470" s="1"/>
  <c r="D469" s="1"/>
  <c r="C472"/>
  <c r="C471" s="1"/>
  <c r="C470" s="1"/>
  <c r="C469" s="1"/>
  <c r="E467"/>
  <c r="E466" s="1"/>
  <c r="D467"/>
  <c r="D466" s="1"/>
  <c r="C467"/>
  <c r="C466" s="1"/>
  <c r="E465"/>
  <c r="E464" s="1"/>
  <c r="D465"/>
  <c r="D464" s="1"/>
  <c r="C465"/>
  <c r="C464" s="1"/>
  <c r="E460"/>
  <c r="E459" s="1"/>
  <c r="E458" s="1"/>
  <c r="E457" s="1"/>
  <c r="E456" s="1"/>
  <c r="D460"/>
  <c r="D459" s="1"/>
  <c r="D458" s="1"/>
  <c r="D457" s="1"/>
  <c r="D456" s="1"/>
  <c r="C460"/>
  <c r="C459" s="1"/>
  <c r="C458" s="1"/>
  <c r="C457" s="1"/>
  <c r="C456" s="1"/>
  <c r="E455"/>
  <c r="E454" s="1"/>
  <c r="E453" s="1"/>
  <c r="E452" s="1"/>
  <c r="D455"/>
  <c r="D454" s="1"/>
  <c r="D453" s="1"/>
  <c r="D452" s="1"/>
  <c r="C455"/>
  <c r="C454" s="1"/>
  <c r="C453" s="1"/>
  <c r="C452" s="1"/>
  <c r="E451"/>
  <c r="E450" s="1"/>
  <c r="E449" s="1"/>
  <c r="E448" s="1"/>
  <c r="D451"/>
  <c r="D450" s="1"/>
  <c r="D449" s="1"/>
  <c r="D448" s="1"/>
  <c r="C451"/>
  <c r="C450" s="1"/>
  <c r="C449" s="1"/>
  <c r="C448" s="1"/>
  <c r="E444"/>
  <c r="E443" s="1"/>
  <c r="E442" s="1"/>
  <c r="E441" s="1"/>
  <c r="D444"/>
  <c r="D443" s="1"/>
  <c r="D442" s="1"/>
  <c r="D441" s="1"/>
  <c r="C444"/>
  <c r="C443" s="1"/>
  <c r="C442" s="1"/>
  <c r="C441" s="1"/>
  <c r="E438"/>
  <c r="D438"/>
  <c r="C438"/>
  <c r="E437"/>
  <c r="D437"/>
  <c r="C437"/>
  <c r="E436"/>
  <c r="D436"/>
  <c r="C436"/>
  <c r="E530"/>
  <c r="E529" s="1"/>
  <c r="E431"/>
  <c r="E430" s="1"/>
  <c r="E429" s="1"/>
  <c r="D431"/>
  <c r="D430" s="1"/>
  <c r="D429" s="1"/>
  <c r="C431"/>
  <c r="C430" s="1"/>
  <c r="C429" s="1"/>
  <c r="E428"/>
  <c r="E427" s="1"/>
  <c r="D428"/>
  <c r="D427" s="1"/>
  <c r="C428"/>
  <c r="C427" s="1"/>
  <c r="E426"/>
  <c r="D426"/>
  <c r="C426"/>
  <c r="E425"/>
  <c r="D425"/>
  <c r="C425"/>
  <c r="E424"/>
  <c r="D424"/>
  <c r="C424"/>
  <c r="E417"/>
  <c r="D417"/>
  <c r="C417"/>
  <c r="E416"/>
  <c r="D416"/>
  <c r="C416"/>
  <c r="E414"/>
  <c r="D414"/>
  <c r="C414"/>
  <c r="E413"/>
  <c r="D413"/>
  <c r="C413"/>
  <c r="E412"/>
  <c r="D412"/>
  <c r="C412"/>
  <c r="E406"/>
  <c r="E405" s="1"/>
  <c r="E404" s="1"/>
  <c r="D406"/>
  <c r="D405" s="1"/>
  <c r="D404" s="1"/>
  <c r="C406"/>
  <c r="C405" s="1"/>
  <c r="C404" s="1"/>
  <c r="E403"/>
  <c r="E402" s="1"/>
  <c r="E401" s="1"/>
  <c r="D403"/>
  <c r="D402" s="1"/>
  <c r="D401" s="1"/>
  <c r="C403"/>
  <c r="C402" s="1"/>
  <c r="C401" s="1"/>
  <c r="E400"/>
  <c r="E399" s="1"/>
  <c r="E398" s="1"/>
  <c r="D400"/>
  <c r="D399" s="1"/>
  <c r="D398" s="1"/>
  <c r="C400"/>
  <c r="C399" s="1"/>
  <c r="C398" s="1"/>
  <c r="E397"/>
  <c r="E396" s="1"/>
  <c r="E395" s="1"/>
  <c r="D397"/>
  <c r="D396" s="1"/>
  <c r="D395" s="1"/>
  <c r="C397"/>
  <c r="C396" s="1"/>
  <c r="C395" s="1"/>
  <c r="E394"/>
  <c r="E393" s="1"/>
  <c r="D394"/>
  <c r="D393" s="1"/>
  <c r="C394"/>
  <c r="C393" s="1"/>
  <c r="E392"/>
  <c r="E391" s="1"/>
  <c r="D392"/>
  <c r="D391" s="1"/>
  <c r="C392"/>
  <c r="C391" s="1"/>
  <c r="E389"/>
  <c r="E388" s="1"/>
  <c r="E387" s="1"/>
  <c r="D389"/>
  <c r="D388" s="1"/>
  <c r="D387" s="1"/>
  <c r="C389"/>
  <c r="C388" s="1"/>
  <c r="C387" s="1"/>
  <c r="E384"/>
  <c r="E383" s="1"/>
  <c r="D384"/>
  <c r="D383" s="1"/>
  <c r="C384"/>
  <c r="C383" s="1"/>
  <c r="E382"/>
  <c r="E381" s="1"/>
  <c r="D382"/>
  <c r="D381" s="1"/>
  <c r="C382"/>
  <c r="C381" s="1"/>
  <c r="E376"/>
  <c r="E375" s="1"/>
  <c r="E374" s="1"/>
  <c r="E373" s="1"/>
  <c r="D376"/>
  <c r="D375" s="1"/>
  <c r="D374" s="1"/>
  <c r="D373" s="1"/>
  <c r="C376"/>
  <c r="C375" s="1"/>
  <c r="C374" s="1"/>
  <c r="C373" s="1"/>
  <c r="E372"/>
  <c r="E371" s="1"/>
  <c r="E370" s="1"/>
  <c r="E369" s="1"/>
  <c r="D372"/>
  <c r="D371" s="1"/>
  <c r="D370" s="1"/>
  <c r="D369" s="1"/>
  <c r="C372"/>
  <c r="C371" s="1"/>
  <c r="C370" s="1"/>
  <c r="C369" s="1"/>
  <c r="E366"/>
  <c r="E365" s="1"/>
  <c r="E364" s="1"/>
  <c r="E363" s="1"/>
  <c r="E362" s="1"/>
  <c r="D366"/>
  <c r="D365" s="1"/>
  <c r="D364" s="1"/>
  <c r="D363" s="1"/>
  <c r="D362" s="1"/>
  <c r="C366"/>
  <c r="C365" s="1"/>
  <c r="C364" s="1"/>
  <c r="C363" s="1"/>
  <c r="C362" s="1"/>
  <c r="E361"/>
  <c r="E360" s="1"/>
  <c r="E359" s="1"/>
  <c r="E358" s="1"/>
  <c r="E357" s="1"/>
  <c r="D361"/>
  <c r="D360" s="1"/>
  <c r="D359" s="1"/>
  <c r="D358" s="1"/>
  <c r="D357" s="1"/>
  <c r="C361"/>
  <c r="C360" s="1"/>
  <c r="C359" s="1"/>
  <c r="C358" s="1"/>
  <c r="C357" s="1"/>
  <c r="E355"/>
  <c r="E354" s="1"/>
  <c r="E353" s="1"/>
  <c r="E352" s="1"/>
  <c r="D355"/>
  <c r="D354" s="1"/>
  <c r="D353" s="1"/>
  <c r="D352" s="1"/>
  <c r="C355"/>
  <c r="C354" s="1"/>
  <c r="C353" s="1"/>
  <c r="C352" s="1"/>
  <c r="E351"/>
  <c r="E350" s="1"/>
  <c r="E349" s="1"/>
  <c r="E348" s="1"/>
  <c r="D351"/>
  <c r="D350" s="1"/>
  <c r="D349" s="1"/>
  <c r="D348" s="1"/>
  <c r="C351"/>
  <c r="C350" s="1"/>
  <c r="C349" s="1"/>
  <c r="C348" s="1"/>
  <c r="E346"/>
  <c r="E345" s="1"/>
  <c r="D346"/>
  <c r="D345" s="1"/>
  <c r="C346"/>
  <c r="C345" s="1"/>
  <c r="E344"/>
  <c r="E343" s="1"/>
  <c r="D344"/>
  <c r="D343" s="1"/>
  <c r="C344"/>
  <c r="C343" s="1"/>
  <c r="E341"/>
  <c r="E340" s="1"/>
  <c r="D341"/>
  <c r="D340" s="1"/>
  <c r="C341"/>
  <c r="C340" s="1"/>
  <c r="E339"/>
  <c r="E338" s="1"/>
  <c r="D339"/>
  <c r="D338" s="1"/>
  <c r="C339"/>
  <c r="C338" s="1"/>
  <c r="E337"/>
  <c r="E336" s="1"/>
  <c r="D337"/>
  <c r="D336" s="1"/>
  <c r="C337"/>
  <c r="C336" s="1"/>
  <c r="D335"/>
  <c r="D334" s="1"/>
  <c r="C335"/>
  <c r="C334" s="1"/>
  <c r="E329"/>
  <c r="E328" s="1"/>
  <c r="D329"/>
  <c r="D328" s="1"/>
  <c r="C329"/>
  <c r="C328" s="1"/>
  <c r="E327"/>
  <c r="E326" s="1"/>
  <c r="D327"/>
  <c r="D326" s="1"/>
  <c r="C327"/>
  <c r="C326" s="1"/>
  <c r="E325"/>
  <c r="E324" s="1"/>
  <c r="D325"/>
  <c r="D324" s="1"/>
  <c r="C325"/>
  <c r="C324" s="1"/>
  <c r="E323"/>
  <c r="E322" s="1"/>
  <c r="D323"/>
  <c r="D322" s="1"/>
  <c r="C323"/>
  <c r="C322" s="1"/>
  <c r="E314"/>
  <c r="E313" s="1"/>
  <c r="E312" s="1"/>
  <c r="E311" s="1"/>
  <c r="E310" s="1"/>
  <c r="D314"/>
  <c r="D313" s="1"/>
  <c r="D312" s="1"/>
  <c r="D311" s="1"/>
  <c r="D310" s="1"/>
  <c r="E308"/>
  <c r="E307" s="1"/>
  <c r="E306" s="1"/>
  <c r="D308"/>
  <c r="D307" s="1"/>
  <c r="D306" s="1"/>
  <c r="C308"/>
  <c r="C307" s="1"/>
  <c r="C306" s="1"/>
  <c r="E305"/>
  <c r="E304" s="1"/>
  <c r="E303" s="1"/>
  <c r="D305"/>
  <c r="D304" s="1"/>
  <c r="D303" s="1"/>
  <c r="E300"/>
  <c r="E299" s="1"/>
  <c r="D300"/>
  <c r="D299" s="1"/>
  <c r="C300"/>
  <c r="C299" s="1"/>
  <c r="E298"/>
  <c r="E297" s="1"/>
  <c r="D298"/>
  <c r="D297" s="1"/>
  <c r="C298"/>
  <c r="C297" s="1"/>
  <c r="E296"/>
  <c r="E295" s="1"/>
  <c r="D296"/>
  <c r="D295" s="1"/>
  <c r="C296"/>
  <c r="C295" s="1"/>
  <c r="E293"/>
  <c r="E292" s="1"/>
  <c r="D293"/>
  <c r="D292" s="1"/>
  <c r="E291"/>
  <c r="E290" s="1"/>
  <c r="D291"/>
  <c r="D290" s="1"/>
  <c r="C291"/>
  <c r="C290" s="1"/>
  <c r="E289"/>
  <c r="E288" s="1"/>
  <c r="D289"/>
  <c r="D288" s="1"/>
  <c r="C289"/>
  <c r="C288" s="1"/>
  <c r="E287"/>
  <c r="E286" s="1"/>
  <c r="D287"/>
  <c r="D286" s="1"/>
  <c r="C287"/>
  <c r="C286" s="1"/>
  <c r="E285"/>
  <c r="E284" s="1"/>
  <c r="D285"/>
  <c r="D284" s="1"/>
  <c r="C285"/>
  <c r="C284" s="1"/>
  <c r="E283"/>
  <c r="E282" s="1"/>
  <c r="D283"/>
  <c r="D282" s="1"/>
  <c r="C283"/>
  <c r="C282" s="1"/>
  <c r="E280"/>
  <c r="E279" s="1"/>
  <c r="D280"/>
  <c r="D279" s="1"/>
  <c r="C280"/>
  <c r="C279" s="1"/>
  <c r="E278"/>
  <c r="E277" s="1"/>
  <c r="D278"/>
  <c r="D277" s="1"/>
  <c r="C278"/>
  <c r="C277" s="1"/>
  <c r="E276"/>
  <c r="E275" s="1"/>
  <c r="D276"/>
  <c r="D275" s="1"/>
  <c r="C276"/>
  <c r="C275" s="1"/>
  <c r="E274"/>
  <c r="E273" s="1"/>
  <c r="D274"/>
  <c r="D273" s="1"/>
  <c r="C274"/>
  <c r="C273" s="1"/>
  <c r="E268"/>
  <c r="E267" s="1"/>
  <c r="E266" s="1"/>
  <c r="D268"/>
  <c r="D267" s="1"/>
  <c r="D266" s="1"/>
  <c r="E265"/>
  <c r="E264" s="1"/>
  <c r="D265"/>
  <c r="D264" s="1"/>
  <c r="C265"/>
  <c r="C264" s="1"/>
  <c r="E263"/>
  <c r="E262" s="1"/>
  <c r="D263"/>
  <c r="D262" s="1"/>
  <c r="C263"/>
  <c r="C262" s="1"/>
  <c r="E261"/>
  <c r="E260" s="1"/>
  <c r="D261"/>
  <c r="D260" s="1"/>
  <c r="C261"/>
  <c r="C260" s="1"/>
  <c r="E259"/>
  <c r="E258" s="1"/>
  <c r="D259"/>
  <c r="D258" s="1"/>
  <c r="C259"/>
  <c r="C258" s="1"/>
  <c r="E256"/>
  <c r="E255" s="1"/>
  <c r="D256"/>
  <c r="D255" s="1"/>
  <c r="C256"/>
  <c r="C255" s="1"/>
  <c r="E254"/>
  <c r="E253" s="1"/>
  <c r="D254"/>
  <c r="D253" s="1"/>
  <c r="C254"/>
  <c r="C253" s="1"/>
  <c r="E248"/>
  <c r="E247" s="1"/>
  <c r="D248"/>
  <c r="D247" s="1"/>
  <c r="C248"/>
  <c r="C247" s="1"/>
  <c r="E246"/>
  <c r="E245" s="1"/>
  <c r="D246"/>
  <c r="D245" s="1"/>
  <c r="C246"/>
  <c r="C245" s="1"/>
  <c r="E244"/>
  <c r="E243" s="1"/>
  <c r="D244"/>
  <c r="D243" s="1"/>
  <c r="C244"/>
  <c r="C243" s="1"/>
  <c r="E239"/>
  <c r="E238" s="1"/>
  <c r="D239"/>
  <c r="D238" s="1"/>
  <c r="C239"/>
  <c r="C238" s="1"/>
  <c r="E237"/>
  <c r="E236" s="1"/>
  <c r="D237"/>
  <c r="D236" s="1"/>
  <c r="C237"/>
  <c r="C236" s="1"/>
  <c r="E230"/>
  <c r="E229" s="1"/>
  <c r="D230"/>
  <c r="D229" s="1"/>
  <c r="C230"/>
  <c r="C229" s="1"/>
  <c r="E228"/>
  <c r="E227" s="1"/>
  <c r="D228"/>
  <c r="D227" s="1"/>
  <c r="C228"/>
  <c r="C227" s="1"/>
  <c r="E223"/>
  <c r="E222" s="1"/>
  <c r="D223"/>
  <c r="D222" s="1"/>
  <c r="C223"/>
  <c r="C222" s="1"/>
  <c r="E221"/>
  <c r="E220" s="1"/>
  <c r="D221"/>
  <c r="D220" s="1"/>
  <c r="C221"/>
  <c r="C220" s="1"/>
  <c r="E215"/>
  <c r="E214" s="1"/>
  <c r="E213" s="1"/>
  <c r="E212" s="1"/>
  <c r="D215"/>
  <c r="D214" s="1"/>
  <c r="D213" s="1"/>
  <c r="D212" s="1"/>
  <c r="C215"/>
  <c r="C214" s="1"/>
  <c r="C213" s="1"/>
  <c r="C212" s="1"/>
  <c r="E211"/>
  <c r="E210" s="1"/>
  <c r="E209" s="1"/>
  <c r="D211"/>
  <c r="D210" s="1"/>
  <c r="D209" s="1"/>
  <c r="C211"/>
  <c r="C210" s="1"/>
  <c r="C209" s="1"/>
  <c r="E208"/>
  <c r="E207" s="1"/>
  <c r="D208"/>
  <c r="D207" s="1"/>
  <c r="C208"/>
  <c r="C207" s="1"/>
  <c r="E206"/>
  <c r="E205" s="1"/>
  <c r="D206"/>
  <c r="D205" s="1"/>
  <c r="C206"/>
  <c r="C205" s="1"/>
  <c r="E202"/>
  <c r="E201" s="1"/>
  <c r="E200" s="1"/>
  <c r="D202"/>
  <c r="D201" s="1"/>
  <c r="D200" s="1"/>
  <c r="C202"/>
  <c r="C201" s="1"/>
  <c r="C200" s="1"/>
  <c r="E199"/>
  <c r="E198" s="1"/>
  <c r="D199"/>
  <c r="D198" s="1"/>
  <c r="C199"/>
  <c r="C197" s="1"/>
  <c r="E196"/>
  <c r="E195" s="1"/>
  <c r="D196"/>
  <c r="D195" s="1"/>
  <c r="C196"/>
  <c r="C195" s="1"/>
  <c r="E194"/>
  <c r="E193" s="1"/>
  <c r="C194"/>
  <c r="C193" s="1"/>
  <c r="E192"/>
  <c r="E191" s="1"/>
  <c r="D192"/>
  <c r="D191" s="1"/>
  <c r="C192"/>
  <c r="C191" s="1"/>
  <c r="E190"/>
  <c r="E189" s="1"/>
  <c r="D190"/>
  <c r="D189" s="1"/>
  <c r="C190"/>
  <c r="C189" s="1"/>
  <c r="E184"/>
  <c r="E183" s="1"/>
  <c r="E182" s="1"/>
  <c r="E181" s="1"/>
  <c r="E180" s="1"/>
  <c r="D184"/>
  <c r="D183" s="1"/>
  <c r="D182" s="1"/>
  <c r="D181" s="1"/>
  <c r="D180" s="1"/>
  <c r="C184"/>
  <c r="C183" s="1"/>
  <c r="C182" s="1"/>
  <c r="C181" s="1"/>
  <c r="C180" s="1"/>
  <c r="E177"/>
  <c r="E176" s="1"/>
  <c r="E175" s="1"/>
  <c r="E174" s="1"/>
  <c r="E173" s="1"/>
  <c r="D177"/>
  <c r="D176" s="1"/>
  <c r="D175" s="1"/>
  <c r="D174" s="1"/>
  <c r="D173" s="1"/>
  <c r="C177"/>
  <c r="C176" s="1"/>
  <c r="C175" s="1"/>
  <c r="C174" s="1"/>
  <c r="C173" s="1"/>
  <c r="E172"/>
  <c r="E171" s="1"/>
  <c r="E170" s="1"/>
  <c r="D172"/>
  <c r="D171" s="1"/>
  <c r="D170" s="1"/>
  <c r="C172"/>
  <c r="C171" s="1"/>
  <c r="C170" s="1"/>
  <c r="E169"/>
  <c r="E168" s="1"/>
  <c r="E167" s="1"/>
  <c r="D169"/>
  <c r="D168" s="1"/>
  <c r="D167" s="1"/>
  <c r="C169"/>
  <c r="C168" s="1"/>
  <c r="C167" s="1"/>
  <c r="E162"/>
  <c r="E161" s="1"/>
  <c r="E160" s="1"/>
  <c r="D162"/>
  <c r="D161" s="1"/>
  <c r="D160" s="1"/>
  <c r="C162"/>
  <c r="C161" s="1"/>
  <c r="C160" s="1"/>
  <c r="E159"/>
  <c r="E158" s="1"/>
  <c r="D159"/>
  <c r="D158" s="1"/>
  <c r="C159"/>
  <c r="C158" s="1"/>
  <c r="E157"/>
  <c r="E156" s="1"/>
  <c r="D157"/>
  <c r="D156" s="1"/>
  <c r="C157"/>
  <c r="C156" s="1"/>
  <c r="E155"/>
  <c r="E154" s="1"/>
  <c r="D155"/>
  <c r="D154" s="1"/>
  <c r="C155"/>
  <c r="C154" s="1"/>
  <c r="E153"/>
  <c r="E152" s="1"/>
  <c r="D153"/>
  <c r="D152" s="1"/>
  <c r="C153"/>
  <c r="C152" s="1"/>
  <c r="E151"/>
  <c r="E150" s="1"/>
  <c r="D151"/>
  <c r="D150" s="1"/>
  <c r="C151"/>
  <c r="C150" s="1"/>
  <c r="E147"/>
  <c r="E146" s="1"/>
  <c r="E145" s="1"/>
  <c r="E144" s="1"/>
  <c r="D147"/>
  <c r="D146" s="1"/>
  <c r="D145" s="1"/>
  <c r="D144" s="1"/>
  <c r="C147"/>
  <c r="C146" s="1"/>
  <c r="C145" s="1"/>
  <c r="C144" s="1"/>
  <c r="E141"/>
  <c r="D141"/>
  <c r="C141"/>
  <c r="E140"/>
  <c r="D140"/>
  <c r="C140"/>
  <c r="E135"/>
  <c r="D135"/>
  <c r="C135"/>
  <c r="E134"/>
  <c r="D134"/>
  <c r="C134"/>
  <c r="E127"/>
  <c r="D127"/>
  <c r="C127"/>
  <c r="E126"/>
  <c r="D126"/>
  <c r="C126"/>
  <c r="E125"/>
  <c r="D125"/>
  <c r="C125"/>
  <c r="E121"/>
  <c r="E120" s="1"/>
  <c r="E119" s="1"/>
  <c r="D121"/>
  <c r="D120" s="1"/>
  <c r="D119" s="1"/>
  <c r="C121"/>
  <c r="C120" s="1"/>
  <c r="C119" s="1"/>
  <c r="E118"/>
  <c r="E117" s="1"/>
  <c r="E116" s="1"/>
  <c r="D118"/>
  <c r="D117" s="1"/>
  <c r="D116" s="1"/>
  <c r="C118"/>
  <c r="C117" s="1"/>
  <c r="C116" s="1"/>
  <c r="E114"/>
  <c r="E113" s="1"/>
  <c r="E112" s="1"/>
  <c r="D114"/>
  <c r="D113" s="1"/>
  <c r="D112" s="1"/>
  <c r="C114"/>
  <c r="C113" s="1"/>
  <c r="C112" s="1"/>
  <c r="E111"/>
  <c r="E110" s="1"/>
  <c r="E109" s="1"/>
  <c r="D111"/>
  <c r="D110" s="1"/>
  <c r="D109" s="1"/>
  <c r="C111"/>
  <c r="C110" s="1"/>
  <c r="C109" s="1"/>
  <c r="E107"/>
  <c r="E106" s="1"/>
  <c r="E105" s="1"/>
  <c r="D107"/>
  <c r="D106" s="1"/>
  <c r="D105" s="1"/>
  <c r="C107"/>
  <c r="C106" s="1"/>
  <c r="C105" s="1"/>
  <c r="E104"/>
  <c r="E103" s="1"/>
  <c r="E102" s="1"/>
  <c r="D104"/>
  <c r="D103" s="1"/>
  <c r="D102" s="1"/>
  <c r="C104"/>
  <c r="C103" s="1"/>
  <c r="C102" s="1"/>
  <c r="E99"/>
  <c r="E98" s="1"/>
  <c r="E97" s="1"/>
  <c r="D99"/>
  <c r="D98" s="1"/>
  <c r="D97" s="1"/>
  <c r="C99"/>
  <c r="C98" s="1"/>
  <c r="C97" s="1"/>
  <c r="E96"/>
  <c r="E95" s="1"/>
  <c r="E94" s="1"/>
  <c r="D96"/>
  <c r="D95" s="1"/>
  <c r="D94" s="1"/>
  <c r="C96"/>
  <c r="C95" s="1"/>
  <c r="C94" s="1"/>
  <c r="E91"/>
  <c r="E90" s="1"/>
  <c r="D91"/>
  <c r="D90" s="1"/>
  <c r="C91"/>
  <c r="C90" s="1"/>
  <c r="E89"/>
  <c r="E88" s="1"/>
  <c r="D89"/>
  <c r="D88" s="1"/>
  <c r="C89"/>
  <c r="C88" s="1"/>
  <c r="E85"/>
  <c r="D85"/>
  <c r="C85"/>
  <c r="E84"/>
  <c r="D84"/>
  <c r="C84"/>
  <c r="E82"/>
  <c r="E81" s="1"/>
  <c r="D82"/>
  <c r="D81" s="1"/>
  <c r="C82"/>
  <c r="C81" s="1"/>
  <c r="E80"/>
  <c r="D80"/>
  <c r="C80"/>
  <c r="E79"/>
  <c r="D79"/>
  <c r="C79"/>
  <c r="E74"/>
  <c r="E73" s="1"/>
  <c r="E72" s="1"/>
  <c r="E71" s="1"/>
  <c r="D74"/>
  <c r="D73" s="1"/>
  <c r="D72" s="1"/>
  <c r="D71" s="1"/>
  <c r="C74"/>
  <c r="C73" s="1"/>
  <c r="C72" s="1"/>
  <c r="C71" s="1"/>
  <c r="E70"/>
  <c r="E69" s="1"/>
  <c r="D70"/>
  <c r="D69" s="1"/>
  <c r="C70"/>
  <c r="C69" s="1"/>
  <c r="E68"/>
  <c r="E67" s="1"/>
  <c r="D68"/>
  <c r="D67" s="1"/>
  <c r="C68"/>
  <c r="C67" s="1"/>
  <c r="E66"/>
  <c r="E65" s="1"/>
  <c r="D66"/>
  <c r="D65" s="1"/>
  <c r="C66"/>
  <c r="C65" s="1"/>
  <c r="E63"/>
  <c r="E62" s="1"/>
  <c r="E61" s="1"/>
  <c r="D63"/>
  <c r="D62" s="1"/>
  <c r="D61" s="1"/>
  <c r="C63"/>
  <c r="C62" s="1"/>
  <c r="C61" s="1"/>
  <c r="E57"/>
  <c r="E56" s="1"/>
  <c r="E55" s="1"/>
  <c r="E54" s="1"/>
  <c r="D57"/>
  <c r="D56" s="1"/>
  <c r="D55" s="1"/>
  <c r="D54" s="1"/>
  <c r="C57"/>
  <c r="C56" s="1"/>
  <c r="C55" s="1"/>
  <c r="C54" s="1"/>
  <c r="E51"/>
  <c r="E50" s="1"/>
  <c r="D51"/>
  <c r="D50" s="1"/>
  <c r="C51"/>
  <c r="C50" s="1"/>
  <c r="E49"/>
  <c r="D49"/>
  <c r="C49"/>
  <c r="E48"/>
  <c r="D48"/>
  <c r="C48"/>
  <c r="E47"/>
  <c r="D47"/>
  <c r="C47"/>
  <c r="E41"/>
  <c r="E40" s="1"/>
  <c r="E39" s="1"/>
  <c r="E38" s="1"/>
  <c r="D41"/>
  <c r="D40" s="1"/>
  <c r="D39" s="1"/>
  <c r="D38" s="1"/>
  <c r="C41"/>
  <c r="C40" s="1"/>
  <c r="C39" s="1"/>
  <c r="C38" s="1"/>
  <c r="E36"/>
  <c r="D36"/>
  <c r="E35"/>
  <c r="D35"/>
  <c r="C35"/>
  <c r="E34"/>
  <c r="D34"/>
  <c r="C34"/>
  <c r="E33"/>
  <c r="D33"/>
  <c r="C33"/>
  <c r="E29"/>
  <c r="D29"/>
  <c r="C29"/>
  <c r="E28"/>
  <c r="D28"/>
  <c r="C28"/>
  <c r="E22"/>
  <c r="E21" s="1"/>
  <c r="E20" s="1"/>
  <c r="E19" s="1"/>
  <c r="E18" s="1"/>
  <c r="D22"/>
  <c r="D21" s="1"/>
  <c r="D20" s="1"/>
  <c r="D19" s="1"/>
  <c r="D18" s="1"/>
  <c r="C22"/>
  <c r="C21" s="1"/>
  <c r="C20" s="1"/>
  <c r="C19" s="1"/>
  <c r="C18" s="1"/>
  <c r="H558" i="2" l="1"/>
  <c r="E200" i="6"/>
  <c r="G558" i="2"/>
  <c r="F558"/>
  <c r="G166"/>
  <c r="H166"/>
  <c r="H484"/>
  <c r="H483" s="1"/>
  <c r="H482" s="1"/>
  <c r="H481" s="1"/>
  <c r="F166"/>
  <c r="G179" i="3"/>
  <c r="G174"/>
  <c r="D200" i="6"/>
  <c r="F179" i="3"/>
  <c r="F174"/>
  <c r="E179"/>
  <c r="E174"/>
  <c r="F200" i="6"/>
  <c r="G484" i="2"/>
  <c r="G483" s="1"/>
  <c r="G482" s="1"/>
  <c r="G481" s="1"/>
  <c r="F240" i="6"/>
  <c r="E240"/>
  <c r="F484" i="2"/>
  <c r="D240" i="6"/>
  <c r="F122"/>
  <c r="F121" s="1"/>
  <c r="E122"/>
  <c r="E121" s="1"/>
  <c r="D122"/>
  <c r="D121" s="1"/>
  <c r="F367" i="3"/>
  <c r="E367"/>
  <c r="G367"/>
  <c r="F271"/>
  <c r="F270" s="1"/>
  <c r="F269" s="1"/>
  <c r="E253"/>
  <c r="F429" i="2"/>
  <c r="G429"/>
  <c r="G428" s="1"/>
  <c r="D407" i="5" s="1"/>
  <c r="H429" i="2"/>
  <c r="H428" s="1"/>
  <c r="E407" i="5" s="1"/>
  <c r="F253" i="3"/>
  <c r="G253"/>
  <c r="F231" i="6"/>
  <c r="E231"/>
  <c r="D231"/>
  <c r="G188" i="3"/>
  <c r="G186" s="1"/>
  <c r="G193"/>
  <c r="G192" s="1"/>
  <c r="F188"/>
  <c r="F193"/>
  <c r="F192" s="1"/>
  <c r="E188"/>
  <c r="E186" s="1"/>
  <c r="E192"/>
  <c r="F420" i="6"/>
  <c r="G254" i="2"/>
  <c r="F165" i="6"/>
  <c r="H245" i="2"/>
  <c r="G245"/>
  <c r="G225" i="3"/>
  <c r="F225"/>
  <c r="H217" i="2"/>
  <c r="G217"/>
  <c r="E165" i="6"/>
  <c r="G303" i="2"/>
  <c r="D165" i="6"/>
  <c r="F254" i="2"/>
  <c r="H230"/>
  <c r="F199"/>
  <c r="F198" s="1"/>
  <c r="F197" s="1"/>
  <c r="F196" s="1"/>
  <c r="C232" i="5" s="1"/>
  <c r="F266" i="6"/>
  <c r="F191" i="2"/>
  <c r="F190" s="1"/>
  <c r="F189" s="1"/>
  <c r="C216" i="5" s="1"/>
  <c r="E266" i="6"/>
  <c r="D266"/>
  <c r="G191" i="2"/>
  <c r="G190" s="1"/>
  <c r="G189" s="1"/>
  <c r="D216" i="5" s="1"/>
  <c r="G199" i="3"/>
  <c r="G198" s="1"/>
  <c r="G197" s="1"/>
  <c r="H191" i="2"/>
  <c r="H190" s="1"/>
  <c r="H189" s="1"/>
  <c r="E216" i="5" s="1"/>
  <c r="F199" i="3"/>
  <c r="F198" s="1"/>
  <c r="F197" s="1"/>
  <c r="E199"/>
  <c r="E198" s="1"/>
  <c r="E197" s="1"/>
  <c r="H134" i="2"/>
  <c r="H133" s="1"/>
  <c r="H132" s="1"/>
  <c r="G142" i="3"/>
  <c r="G141" s="1"/>
  <c r="G140" s="1"/>
  <c r="G134" i="2"/>
  <c r="G133" s="1"/>
  <c r="G132" s="1"/>
  <c r="D408" i="6"/>
  <c r="D407" s="1"/>
  <c r="D406" s="1"/>
  <c r="F142" i="3"/>
  <c r="F141" s="1"/>
  <c r="F140" s="1"/>
  <c r="E142"/>
  <c r="E141" s="1"/>
  <c r="E140" s="1"/>
  <c r="F134" i="2"/>
  <c r="F133" s="1"/>
  <c r="F132" s="1"/>
  <c r="E408" i="6"/>
  <c r="E407" s="1"/>
  <c r="E406" s="1"/>
  <c r="F408"/>
  <c r="F407" s="1"/>
  <c r="F406" s="1"/>
  <c r="F303" i="2"/>
  <c r="H57"/>
  <c r="H56" s="1"/>
  <c r="H55" s="1"/>
  <c r="E53" i="5" s="1"/>
  <c r="G57" i="2"/>
  <c r="G56" s="1"/>
  <c r="G55" s="1"/>
  <c r="D53" i="5" s="1"/>
  <c r="F57" i="2"/>
  <c r="F56" s="1"/>
  <c r="F55" s="1"/>
  <c r="C53" i="5" s="1"/>
  <c r="G262" i="3"/>
  <c r="H303" i="2"/>
  <c r="H254"/>
  <c r="F262" i="3"/>
  <c r="G518" i="2"/>
  <c r="F403"/>
  <c r="F402" s="1"/>
  <c r="F401" s="1"/>
  <c r="F400" s="1"/>
  <c r="H403"/>
  <c r="H402" s="1"/>
  <c r="H401" s="1"/>
  <c r="H400" s="1"/>
  <c r="F518"/>
  <c r="G403"/>
  <c r="G402" s="1"/>
  <c r="G401" s="1"/>
  <c r="G400" s="1"/>
  <c r="H518"/>
  <c r="F68" i="6"/>
  <c r="F67" s="1"/>
  <c r="E68"/>
  <c r="E67" s="1"/>
  <c r="G355" i="3"/>
  <c r="F355"/>
  <c r="G320"/>
  <c r="G230" i="2"/>
  <c r="H550"/>
  <c r="H549" s="1"/>
  <c r="H548" s="1"/>
  <c r="E490" i="5" s="1"/>
  <c r="G356" i="2"/>
  <c r="G355" s="1"/>
  <c r="G354" s="1"/>
  <c r="G353" s="1"/>
  <c r="H356"/>
  <c r="H355" s="1"/>
  <c r="H354" s="1"/>
  <c r="H353" s="1"/>
  <c r="E308" i="3"/>
  <c r="G308"/>
  <c r="G307" s="1"/>
  <c r="G306" s="1"/>
  <c r="G305" s="1"/>
  <c r="E34"/>
  <c r="E31" s="1"/>
  <c r="E30" s="1"/>
  <c r="E29" s="1"/>
  <c r="F277" i="2"/>
  <c r="F276" s="1"/>
  <c r="F275" s="1"/>
  <c r="F274" s="1"/>
  <c r="F273" s="1"/>
  <c r="C309" i="5" s="1"/>
  <c r="C36"/>
  <c r="C32" s="1"/>
  <c r="C31" s="1"/>
  <c r="C30" s="1"/>
  <c r="C314"/>
  <c r="C313" s="1"/>
  <c r="C312" s="1"/>
  <c r="C311" s="1"/>
  <c r="C310" s="1"/>
  <c r="H383" i="2"/>
  <c r="D194" i="5"/>
  <c r="D193" s="1"/>
  <c r="D188" s="1"/>
  <c r="F171" i="3"/>
  <c r="F170" s="1"/>
  <c r="F165" s="1"/>
  <c r="F220" i="2"/>
  <c r="E214" i="6"/>
  <c r="E213" s="1"/>
  <c r="E212" s="1"/>
  <c r="F233" i="2"/>
  <c r="F230" s="1"/>
  <c r="C305" i="5"/>
  <c r="C304" s="1"/>
  <c r="C303" s="1"/>
  <c r="C302" s="1"/>
  <c r="C301" s="1"/>
  <c r="F228" i="2"/>
  <c r="E335" i="5"/>
  <c r="E334" s="1"/>
  <c r="E333" s="1"/>
  <c r="E237" i="3"/>
  <c r="E236" s="1"/>
  <c r="E225" s="1"/>
  <c r="D422" i="6"/>
  <c r="D421" s="1"/>
  <c r="D420" s="1"/>
  <c r="H199" i="2"/>
  <c r="H198" s="1"/>
  <c r="H197" s="1"/>
  <c r="H196" s="1"/>
  <c r="E232" i="5" s="1"/>
  <c r="G334" i="2"/>
  <c r="F550"/>
  <c r="F549" s="1"/>
  <c r="F548" s="1"/>
  <c r="C490" i="5" s="1"/>
  <c r="G550" i="2"/>
  <c r="G549" s="1"/>
  <c r="G548" s="1"/>
  <c r="D490" i="5" s="1"/>
  <c r="E570" i="3"/>
  <c r="E569" s="1"/>
  <c r="E568" s="1"/>
  <c r="F385" i="2"/>
  <c r="F340"/>
  <c r="F339" s="1"/>
  <c r="H317"/>
  <c r="D30" i="6"/>
  <c r="G179" i="2"/>
  <c r="G178" s="1"/>
  <c r="G471"/>
  <c r="G470" s="1"/>
  <c r="H381"/>
  <c r="H82"/>
  <c r="H81" s="1"/>
  <c r="E197" i="6"/>
  <c r="E196" s="1"/>
  <c r="E191" s="1"/>
  <c r="F369" i="2"/>
  <c r="C204" i="5"/>
  <c r="C203" s="1"/>
  <c r="D252"/>
  <c r="F471" i="2"/>
  <c r="F470" s="1"/>
  <c r="F469" s="1"/>
  <c r="H173"/>
  <c r="H149"/>
  <c r="H148" s="1"/>
  <c r="H147" s="1"/>
  <c r="H146" s="1"/>
  <c r="G497"/>
  <c r="G493" s="1"/>
  <c r="G492" s="1"/>
  <c r="G491" s="1"/>
  <c r="D377" i="5" s="1"/>
  <c r="F497" i="2"/>
  <c r="F493" s="1"/>
  <c r="F492" s="1"/>
  <c r="F491" s="1"/>
  <c r="C377" i="5" s="1"/>
  <c r="H373" i="2"/>
  <c r="F383"/>
  <c r="H75"/>
  <c r="H74" s="1"/>
  <c r="H125"/>
  <c r="H124" s="1"/>
  <c r="G125"/>
  <c r="G124" s="1"/>
  <c r="G527"/>
  <c r="G199"/>
  <c r="G198" s="1"/>
  <c r="G197" s="1"/>
  <c r="G196" s="1"/>
  <c r="D232" i="5" s="1"/>
  <c r="G212" i="2"/>
  <c r="H453"/>
  <c r="H452" s="1"/>
  <c r="H451" s="1"/>
  <c r="H557"/>
  <c r="H556" s="1"/>
  <c r="E491" i="5" s="1"/>
  <c r="H385" i="2"/>
  <c r="F125"/>
  <c r="F124" s="1"/>
  <c r="H497"/>
  <c r="H493" s="1"/>
  <c r="H492" s="1"/>
  <c r="H491" s="1"/>
  <c r="E377" i="5" s="1"/>
  <c r="G82" i="2"/>
  <c r="G81" s="1"/>
  <c r="H334"/>
  <c r="F75"/>
  <c r="F74" s="1"/>
  <c r="G109"/>
  <c r="G108" s="1"/>
  <c r="G98" s="1"/>
  <c r="G97" s="1"/>
  <c r="D142" i="5" s="1"/>
  <c r="H109" i="2"/>
  <c r="H108" s="1"/>
  <c r="H98" s="1"/>
  <c r="H97" s="1"/>
  <c r="E142" i="5" s="1"/>
  <c r="H273" i="2"/>
  <c r="E309" i="5" s="1"/>
  <c r="F82" i="2"/>
  <c r="F81" s="1"/>
  <c r="H471"/>
  <c r="H470" s="1"/>
  <c r="G419"/>
  <c r="G418" s="1"/>
  <c r="D367" i="5" s="1"/>
  <c r="D277" i="6"/>
  <c r="D276" s="1"/>
  <c r="D275" s="1"/>
  <c r="G149" i="2"/>
  <c r="G148" s="1"/>
  <c r="G147" s="1"/>
  <c r="G146" s="1"/>
  <c r="H238"/>
  <c r="H66"/>
  <c r="G75"/>
  <c r="G74" s="1"/>
  <c r="F334"/>
  <c r="F149"/>
  <c r="F148" s="1"/>
  <c r="F147" s="1"/>
  <c r="F146" s="1"/>
  <c r="F443" i="6"/>
  <c r="C342" i="5"/>
  <c r="D423"/>
  <c r="D422" s="1"/>
  <c r="D421" s="1"/>
  <c r="D420" s="1"/>
  <c r="D481"/>
  <c r="D480" s="1"/>
  <c r="D479" s="1"/>
  <c r="D478" s="1"/>
  <c r="G273" i="2"/>
  <c r="D309" i="5" s="1"/>
  <c r="G66" i="2"/>
  <c r="H212"/>
  <c r="H369"/>
  <c r="G557"/>
  <c r="G556" s="1"/>
  <c r="F179"/>
  <c r="F178" s="1"/>
  <c r="F157"/>
  <c r="H527"/>
  <c r="F212"/>
  <c r="G44" i="3"/>
  <c r="F31" i="2"/>
  <c r="F30" s="1"/>
  <c r="C23" i="5" s="1"/>
  <c r="H179" i="2"/>
  <c r="H178" s="1"/>
  <c r="G173"/>
  <c r="F361"/>
  <c r="F356" s="1"/>
  <c r="C463" i="5"/>
  <c r="C462" s="1"/>
  <c r="C461" s="1"/>
  <c r="F317" i="2"/>
  <c r="G385"/>
  <c r="H157"/>
  <c r="G31"/>
  <c r="G30" s="1"/>
  <c r="D23" i="5" s="1"/>
  <c r="G317" i="2"/>
  <c r="G316" s="1"/>
  <c r="D133" i="5"/>
  <c r="D132" s="1"/>
  <c r="D131" s="1"/>
  <c r="D130" s="1"/>
  <c r="F109" i="3"/>
  <c r="F108" s="1"/>
  <c r="F107" s="1"/>
  <c r="H419" i="2"/>
  <c r="H418" s="1"/>
  <c r="E367" i="5" s="1"/>
  <c r="G157" i="2"/>
  <c r="G238"/>
  <c r="F527"/>
  <c r="F238"/>
  <c r="E166" i="5"/>
  <c r="E165" s="1"/>
  <c r="E197"/>
  <c r="D235"/>
  <c r="D234" s="1"/>
  <c r="D233" s="1"/>
  <c r="E252"/>
  <c r="E133"/>
  <c r="E132" s="1"/>
  <c r="E131" s="1"/>
  <c r="E130" s="1"/>
  <c r="C139"/>
  <c r="C138" s="1"/>
  <c r="C137" s="1"/>
  <c r="C136" s="1"/>
  <c r="E380"/>
  <c r="E379" s="1"/>
  <c r="E378" s="1"/>
  <c r="F399" i="6"/>
  <c r="F390" s="1"/>
  <c r="D443"/>
  <c r="D207"/>
  <c r="E218"/>
  <c r="E217" s="1"/>
  <c r="F141"/>
  <c r="F140" s="1"/>
  <c r="D411" i="5"/>
  <c r="C415"/>
  <c r="F66" i="2"/>
  <c r="E144" i="6"/>
  <c r="E368"/>
  <c r="E367" s="1"/>
  <c r="E366" s="1"/>
  <c r="D141"/>
  <c r="D140" s="1"/>
  <c r="G521" i="3"/>
  <c r="G520" s="1"/>
  <c r="G519" s="1"/>
  <c r="G518" s="1"/>
  <c r="G420"/>
  <c r="C198" i="5"/>
  <c r="C27"/>
  <c r="C26" s="1"/>
  <c r="C25" s="1"/>
  <c r="C46"/>
  <c r="C45" s="1"/>
  <c r="C44" s="1"/>
  <c r="E435"/>
  <c r="E434" s="1"/>
  <c r="E433" s="1"/>
  <c r="C93"/>
  <c r="C92" s="1"/>
  <c r="C166"/>
  <c r="C165" s="1"/>
  <c r="D197"/>
  <c r="E219"/>
  <c r="E218" s="1"/>
  <c r="E217" s="1"/>
  <c r="C78"/>
  <c r="E83"/>
  <c r="D87"/>
  <c r="D86" s="1"/>
  <c r="E108"/>
  <c r="D219"/>
  <c r="D218" s="1"/>
  <c r="D217" s="1"/>
  <c r="D415"/>
  <c r="E78"/>
  <c r="D83"/>
  <c r="D108"/>
  <c r="E124"/>
  <c r="E123" s="1"/>
  <c r="E122" s="1"/>
  <c r="E495"/>
  <c r="E494" s="1"/>
  <c r="D501"/>
  <c r="D500" s="1"/>
  <c r="E510"/>
  <c r="E509" s="1"/>
  <c r="E508" s="1"/>
  <c r="C101"/>
  <c r="E101"/>
  <c r="C501"/>
  <c r="C500" s="1"/>
  <c r="E463"/>
  <c r="E462" s="1"/>
  <c r="E461" s="1"/>
  <c r="F109" i="2"/>
  <c r="F108" s="1"/>
  <c r="F98" s="1"/>
  <c r="F97" s="1"/>
  <c r="F173"/>
  <c r="D144" i="6"/>
  <c r="F557" i="2"/>
  <c r="F556" s="1"/>
  <c r="E419" i="6"/>
  <c r="E418" s="1"/>
  <c r="F19"/>
  <c r="F18" s="1"/>
  <c r="E43" i="5"/>
  <c r="H15" i="2"/>
  <c r="H14" s="1"/>
  <c r="F15"/>
  <c r="F14" s="1"/>
  <c r="C43" i="5"/>
  <c r="H31" i="2"/>
  <c r="H30" s="1"/>
  <c r="E23" i="5" s="1"/>
  <c r="F453" i="2"/>
  <c r="F452" s="1"/>
  <c r="F451" s="1"/>
  <c r="C17" i="5"/>
  <c r="E17"/>
  <c r="E440"/>
  <c r="C129"/>
  <c r="D17"/>
  <c r="E129"/>
  <c r="C440"/>
  <c r="G15" i="2"/>
  <c r="G14" s="1"/>
  <c r="D43" i="5"/>
  <c r="D129"/>
  <c r="D440"/>
  <c r="C390"/>
  <c r="C386" s="1"/>
  <c r="C385" s="1"/>
  <c r="F419" i="2"/>
  <c r="F418" s="1"/>
  <c r="C367" i="5" s="1"/>
  <c r="G453" i="2"/>
  <c r="G452" s="1"/>
  <c r="G451" s="1"/>
  <c r="E46" i="5"/>
  <c r="E45" s="1"/>
  <c r="E44" s="1"/>
  <c r="D78"/>
  <c r="C83"/>
  <c r="E87"/>
  <c r="E86" s="1"/>
  <c r="D124"/>
  <c r="D123" s="1"/>
  <c r="D122" s="1"/>
  <c r="C133"/>
  <c r="C132" s="1"/>
  <c r="C131" s="1"/>
  <c r="C130" s="1"/>
  <c r="E139"/>
  <c r="E138" s="1"/>
  <c r="E137" s="1"/>
  <c r="E136" s="1"/>
  <c r="C411"/>
  <c r="E415"/>
  <c r="G26" i="3"/>
  <c r="G25" s="1"/>
  <c r="G24" s="1"/>
  <c r="D154" i="6"/>
  <c r="D153" s="1"/>
  <c r="D152" s="1"/>
  <c r="E334" i="3"/>
  <c r="E333" s="1"/>
  <c r="F322"/>
  <c r="F321" s="1"/>
  <c r="F54" i="6"/>
  <c r="F53" s="1"/>
  <c r="C242" i="5"/>
  <c r="C241" s="1"/>
  <c r="C240" s="1"/>
  <c r="C252"/>
  <c r="D294"/>
  <c r="G448" i="3"/>
  <c r="E359"/>
  <c r="E358" s="1"/>
  <c r="E355" s="1"/>
  <c r="F326"/>
  <c r="F325" s="1"/>
  <c r="D25" i="6"/>
  <c r="D24" s="1"/>
  <c r="D226" i="5"/>
  <c r="D225" s="1"/>
  <c r="D224" s="1"/>
  <c r="D257"/>
  <c r="D510"/>
  <c r="D509" s="1"/>
  <c r="D508" s="1"/>
  <c r="F100" i="6"/>
  <c r="E330" i="3"/>
  <c r="E329" s="1"/>
  <c r="D27" i="6"/>
  <c r="D26" s="1"/>
  <c r="D50"/>
  <c r="D49" s="1"/>
  <c r="E433" i="3"/>
  <c r="E432" s="1"/>
  <c r="E431" s="1"/>
  <c r="E430" s="1"/>
  <c r="D347" i="5"/>
  <c r="E499" i="3"/>
  <c r="E498" s="1"/>
  <c r="E497" s="1"/>
  <c r="E496" s="1"/>
  <c r="D72" i="6"/>
  <c r="D71" s="1"/>
  <c r="D68" s="1"/>
  <c r="D67" s="1"/>
  <c r="F312" i="3"/>
  <c r="F311" s="1"/>
  <c r="F308" s="1"/>
  <c r="E336"/>
  <c r="E335" s="1"/>
  <c r="D40" i="6"/>
  <c r="D39" s="1"/>
  <c r="F56"/>
  <c r="F55" s="1"/>
  <c r="F40"/>
  <c r="F39" s="1"/>
  <c r="E56"/>
  <c r="E55" s="1"/>
  <c r="E40"/>
  <c r="E39" s="1"/>
  <c r="D331"/>
  <c r="D328" s="1"/>
  <c r="D327" s="1"/>
  <c r="C272" i="5"/>
  <c r="E242"/>
  <c r="E241" s="1"/>
  <c r="E240" s="1"/>
  <c r="F368" i="6"/>
  <c r="F367" s="1"/>
  <c r="F366" s="1"/>
  <c r="G383" i="2"/>
  <c r="G368" s="1"/>
  <c r="E328" i="3"/>
  <c r="E327" s="1"/>
  <c r="E326"/>
  <c r="E325" s="1"/>
  <c r="D29" i="6"/>
  <c r="D28" s="1"/>
  <c r="E25"/>
  <c r="E24" s="1"/>
  <c r="F46"/>
  <c r="F45" s="1"/>
  <c r="E46"/>
  <c r="E45" s="1"/>
  <c r="E27" i="5"/>
  <c r="E26" s="1"/>
  <c r="E25" s="1"/>
  <c r="E390"/>
  <c r="E386" s="1"/>
  <c r="E385" s="1"/>
  <c r="C423"/>
  <c r="C422" s="1"/>
  <c r="C421" s="1"/>
  <c r="C420" s="1"/>
  <c r="C435"/>
  <c r="C434" s="1"/>
  <c r="C433" s="1"/>
  <c r="E541" i="3"/>
  <c r="E540" s="1"/>
  <c r="E539" s="1"/>
  <c r="E84"/>
  <c r="E83" s="1"/>
  <c r="E82" s="1"/>
  <c r="D180" i="6"/>
  <c r="E399"/>
  <c r="E390" s="1"/>
  <c r="E440"/>
  <c r="F294"/>
  <c r="F319"/>
  <c r="F318" s="1"/>
  <c r="E331"/>
  <c r="E328" s="1"/>
  <c r="E327" s="1"/>
  <c r="F44" i="3"/>
  <c r="E44"/>
  <c r="G90"/>
  <c r="G89" s="1"/>
  <c r="G289"/>
  <c r="G288" s="1"/>
  <c r="G287" s="1"/>
  <c r="G281" s="1"/>
  <c r="F464"/>
  <c r="F463" s="1"/>
  <c r="F462" s="1"/>
  <c r="F461" s="1"/>
  <c r="F460" s="1"/>
  <c r="F504"/>
  <c r="F503" s="1"/>
  <c r="E347" i="5"/>
  <c r="E226"/>
  <c r="E225" s="1"/>
  <c r="E224" s="1"/>
  <c r="C149"/>
  <c r="C148" s="1"/>
  <c r="C143" s="1"/>
  <c r="D281"/>
  <c r="E468"/>
  <c r="C235"/>
  <c r="C234" s="1"/>
  <c r="C233" s="1"/>
  <c r="E32"/>
  <c r="E31" s="1"/>
  <c r="E30" s="1"/>
  <c r="D333"/>
  <c r="G84" i="3"/>
  <c r="G83" s="1"/>
  <c r="G82" s="1"/>
  <c r="E207"/>
  <c r="E206" s="1"/>
  <c r="E205" s="1"/>
  <c r="E204" s="1"/>
  <c r="D191" i="6"/>
  <c r="C64" i="5"/>
  <c r="C60" s="1"/>
  <c r="C59" s="1"/>
  <c r="E188"/>
  <c r="E115"/>
  <c r="E204"/>
  <c r="E203" s="1"/>
  <c r="E294"/>
  <c r="D93"/>
  <c r="D92" s="1"/>
  <c r="D321"/>
  <c r="D320" s="1"/>
  <c r="D319" s="1"/>
  <c r="C333"/>
  <c r="C481"/>
  <c r="C480" s="1"/>
  <c r="C479" s="1"/>
  <c r="C478" s="1"/>
  <c r="D495"/>
  <c r="D494" s="1"/>
  <c r="E65" i="3"/>
  <c r="E64" s="1"/>
  <c r="E63" s="1"/>
  <c r="E62" s="1"/>
  <c r="F84"/>
  <c r="F83" s="1"/>
  <c r="F82" s="1"/>
  <c r="F89" i="6"/>
  <c r="E64" i="5"/>
  <c r="E60" s="1"/>
  <c r="E59" s="1"/>
  <c r="D390"/>
  <c r="D386" s="1"/>
  <c r="D385" s="1"/>
  <c r="G65" i="3"/>
  <c r="G64" s="1"/>
  <c r="G63" s="1"/>
  <c r="G62" s="1"/>
  <c r="F427"/>
  <c r="F426" s="1"/>
  <c r="F425" s="1"/>
  <c r="F476"/>
  <c r="F475" s="1"/>
  <c r="G499"/>
  <c r="G498" s="1"/>
  <c r="G497" s="1"/>
  <c r="G496" s="1"/>
  <c r="E141" i="6"/>
  <c r="E140" s="1"/>
  <c r="E136" s="1"/>
  <c r="F154"/>
  <c r="F153" s="1"/>
  <c r="F152" s="1"/>
  <c r="C368" i="5"/>
  <c r="D149"/>
  <c r="D148" s="1"/>
  <c r="D143" s="1"/>
  <c r="D32"/>
  <c r="D31" s="1"/>
  <c r="D30" s="1"/>
  <c r="C294"/>
  <c r="D447"/>
  <c r="C115"/>
  <c r="C188"/>
  <c r="C187" s="1"/>
  <c r="C219"/>
  <c r="C218" s="1"/>
  <c r="C217" s="1"/>
  <c r="E149"/>
  <c r="E148" s="1"/>
  <c r="E143" s="1"/>
  <c r="C321"/>
  <c r="C320" s="1"/>
  <c r="C319" s="1"/>
  <c r="E368"/>
  <c r="C257"/>
  <c r="E302"/>
  <c r="E301" s="1"/>
  <c r="D27"/>
  <c r="D26" s="1"/>
  <c r="D25" s="1"/>
  <c r="D302"/>
  <c r="D301" s="1"/>
  <c r="D468"/>
  <c r="F65" i="3"/>
  <c r="F64" s="1"/>
  <c r="F63" s="1"/>
  <c r="F62" s="1"/>
  <c r="G109"/>
  <c r="G108" s="1"/>
  <c r="G107" s="1"/>
  <c r="E157"/>
  <c r="E156" s="1"/>
  <c r="E155" s="1"/>
  <c r="E154" s="1"/>
  <c r="E185" i="6"/>
  <c r="D291"/>
  <c r="E443"/>
  <c r="E306"/>
  <c r="F108"/>
  <c r="F105" s="1"/>
  <c r="E411" i="5"/>
  <c r="D435"/>
  <c r="D434" s="1"/>
  <c r="D433" s="1"/>
  <c r="C468"/>
  <c r="E481"/>
  <c r="E480" s="1"/>
  <c r="E479" s="1"/>
  <c r="E478" s="1"/>
  <c r="C495"/>
  <c r="C494" s="1"/>
  <c r="C510"/>
  <c r="C509" s="1"/>
  <c r="C508" s="1"/>
  <c r="F47" i="3"/>
  <c r="G504"/>
  <c r="G503" s="1"/>
  <c r="E100" i="6"/>
  <c r="E291"/>
  <c r="D108"/>
  <c r="D105" s="1"/>
  <c r="D19"/>
  <c r="F224"/>
  <c r="E376"/>
  <c r="E375" s="1"/>
  <c r="E435"/>
  <c r="E434" s="1"/>
  <c r="F207"/>
  <c r="D96"/>
  <c r="D131"/>
  <c r="D130" s="1"/>
  <c r="D129" s="1"/>
  <c r="F306"/>
  <c r="F160"/>
  <c r="D368"/>
  <c r="D367" s="1"/>
  <c r="D366" s="1"/>
  <c r="F212"/>
  <c r="E96"/>
  <c r="D100"/>
  <c r="D218"/>
  <c r="D217" s="1"/>
  <c r="F340"/>
  <c r="E26" i="3"/>
  <c r="E25" s="1"/>
  <c r="E24" s="1"/>
  <c r="G31"/>
  <c r="G30" s="1"/>
  <c r="G29" s="1"/>
  <c r="E47"/>
  <c r="E109"/>
  <c r="E108" s="1"/>
  <c r="E107" s="1"/>
  <c r="G563"/>
  <c r="G562" s="1"/>
  <c r="G561" s="1"/>
  <c r="G560" s="1"/>
  <c r="G559" s="1"/>
  <c r="F442"/>
  <c r="F439" s="1"/>
  <c r="F31"/>
  <c r="F30" s="1"/>
  <c r="F29" s="1"/>
  <c r="E521"/>
  <c r="E520" s="1"/>
  <c r="E519" s="1"/>
  <c r="E518" s="1"/>
  <c r="E337"/>
  <c r="G181"/>
  <c r="F207"/>
  <c r="F206" s="1"/>
  <c r="F205" s="1"/>
  <c r="F204" s="1"/>
  <c r="E220"/>
  <c r="E420"/>
  <c r="G74"/>
  <c r="G427"/>
  <c r="G426" s="1"/>
  <c r="G425" s="1"/>
  <c r="F563"/>
  <c r="F562" s="1"/>
  <c r="F561" s="1"/>
  <c r="F560" s="1"/>
  <c r="F559" s="1"/>
  <c r="F533"/>
  <c r="F532" s="1"/>
  <c r="F528" s="1"/>
  <c r="G464"/>
  <c r="G463" s="1"/>
  <c r="G462" s="1"/>
  <c r="G461" s="1"/>
  <c r="G460" s="1"/>
  <c r="G476"/>
  <c r="G475" s="1"/>
  <c r="E246"/>
  <c r="E133"/>
  <c r="E132" s="1"/>
  <c r="G157"/>
  <c r="G156" s="1"/>
  <c r="G155" s="1"/>
  <c r="G154" s="1"/>
  <c r="G541"/>
  <c r="G540" s="1"/>
  <c r="G539" s="1"/>
  <c r="E117"/>
  <c r="E116" s="1"/>
  <c r="F90"/>
  <c r="F89" s="1"/>
  <c r="G238"/>
  <c r="F117"/>
  <c r="F116" s="1"/>
  <c r="F186"/>
  <c r="F395"/>
  <c r="F391" s="1"/>
  <c r="F390" s="1"/>
  <c r="F389" s="1"/>
  <c r="F289"/>
  <c r="F288" s="1"/>
  <c r="F287" s="1"/>
  <c r="F281" s="1"/>
  <c r="F220"/>
  <c r="G533"/>
  <c r="G532" s="1"/>
  <c r="G528" s="1"/>
  <c r="D64" i="5"/>
  <c r="D60" s="1"/>
  <c r="D59" s="1"/>
  <c r="C447"/>
  <c r="C347"/>
  <c r="D368"/>
  <c r="E257"/>
  <c r="E321"/>
  <c r="E320" s="1"/>
  <c r="E319" s="1"/>
  <c r="F74" i="3"/>
  <c r="D242" i="5"/>
  <c r="D241" s="1"/>
  <c r="D240" s="1"/>
  <c r="E235"/>
  <c r="E234" s="1"/>
  <c r="E233" s="1"/>
  <c r="E281"/>
  <c r="E476" i="3"/>
  <c r="E475" s="1"/>
  <c r="E272" i="5"/>
  <c r="E447"/>
  <c r="C380"/>
  <c r="C379" s="1"/>
  <c r="C378" s="1"/>
  <c r="C226"/>
  <c r="C225" s="1"/>
  <c r="C224" s="1"/>
  <c r="D342"/>
  <c r="D272"/>
  <c r="E423"/>
  <c r="E422" s="1"/>
  <c r="E421" s="1"/>
  <c r="E420" s="1"/>
  <c r="E395" i="3"/>
  <c r="E391" s="1"/>
  <c r="E390" s="1"/>
  <c r="E389" s="1"/>
  <c r="F420"/>
  <c r="G337"/>
  <c r="G395"/>
  <c r="G391" s="1"/>
  <c r="G390" s="1"/>
  <c r="G389" s="1"/>
  <c r="E427"/>
  <c r="E426" s="1"/>
  <c r="E425" s="1"/>
  <c r="F376" i="6"/>
  <c r="F375" s="1"/>
  <c r="D399"/>
  <c r="D390" s="1"/>
  <c r="C87" i="5"/>
  <c r="C86" s="1"/>
  <c r="D166"/>
  <c r="D165" s="1"/>
  <c r="D46"/>
  <c r="D45" s="1"/>
  <c r="D44" s="1"/>
  <c r="D139"/>
  <c r="D138" s="1"/>
  <c r="D137" s="1"/>
  <c r="D136" s="1"/>
  <c r="E342"/>
  <c r="D380"/>
  <c r="D379" s="1"/>
  <c r="D378" s="1"/>
  <c r="G47" i="3"/>
  <c r="F499"/>
  <c r="F498" s="1"/>
  <c r="F497" s="1"/>
  <c r="F496" s="1"/>
  <c r="E30" i="6"/>
  <c r="F26" i="3"/>
  <c r="F25" s="1"/>
  <c r="F24" s="1"/>
  <c r="G117"/>
  <c r="G116" s="1"/>
  <c r="C108" i="5"/>
  <c r="E93"/>
  <c r="E92" s="1"/>
  <c r="D115"/>
  <c r="C124"/>
  <c r="C123" s="1"/>
  <c r="C122" s="1"/>
  <c r="G220" i="3"/>
  <c r="E464"/>
  <c r="E463" s="1"/>
  <c r="E462" s="1"/>
  <c r="E461" s="1"/>
  <c r="E460" s="1"/>
  <c r="E504"/>
  <c r="E503" s="1"/>
  <c r="D376" i="6"/>
  <c r="D375" s="1"/>
  <c r="D204" i="5"/>
  <c r="D203" s="1"/>
  <c r="D101"/>
  <c r="D463"/>
  <c r="D462" s="1"/>
  <c r="D461" s="1"/>
  <c r="E501"/>
  <c r="E500" s="1"/>
  <c r="E90" i="3"/>
  <c r="E89" s="1"/>
  <c r="G207"/>
  <c r="G206" s="1"/>
  <c r="G205" s="1"/>
  <c r="G204" s="1"/>
  <c r="E563"/>
  <c r="F280" i="6"/>
  <c r="F279" s="1"/>
  <c r="F448" i="3"/>
  <c r="E108" i="6"/>
  <c r="E105" s="1"/>
  <c r="F57"/>
  <c r="E57"/>
  <c r="D212"/>
  <c r="F311"/>
  <c r="D440"/>
  <c r="E280"/>
  <c r="E279" s="1"/>
  <c r="F291"/>
  <c r="E311"/>
  <c r="G442" i="3"/>
  <c r="G439" s="1"/>
  <c r="F114" i="6"/>
  <c r="D280"/>
  <c r="D279" s="1"/>
  <c r="D306"/>
  <c r="F185"/>
  <c r="E74" i="3"/>
  <c r="G133"/>
  <c r="G132" s="1"/>
  <c r="E181"/>
  <c r="E289"/>
  <c r="E288" s="1"/>
  <c r="E287" s="1"/>
  <c r="E281" s="1"/>
  <c r="F337"/>
  <c r="F133"/>
  <c r="F132" s="1"/>
  <c r="G165"/>
  <c r="G380"/>
  <c r="G379" s="1"/>
  <c r="F131" i="6"/>
  <c r="F130" s="1"/>
  <c r="F129" s="1"/>
  <c r="E207"/>
  <c r="F218"/>
  <c r="F217" s="1"/>
  <c r="E319"/>
  <c r="E318" s="1"/>
  <c r="F331"/>
  <c r="F328" s="1"/>
  <c r="F327" s="1"/>
  <c r="D435"/>
  <c r="D434" s="1"/>
  <c r="F440"/>
  <c r="G551" i="3"/>
  <c r="G550" s="1"/>
  <c r="F521"/>
  <c r="F520" s="1"/>
  <c r="F519" s="1"/>
  <c r="F518" s="1"/>
  <c r="E533"/>
  <c r="E532" s="1"/>
  <c r="E528" s="1"/>
  <c r="E442"/>
  <c r="E439" s="1"/>
  <c r="E89" i="6"/>
  <c r="E131"/>
  <c r="E130" s="1"/>
  <c r="E129" s="1"/>
  <c r="E154"/>
  <c r="E153" s="1"/>
  <c r="E152" s="1"/>
  <c r="D185"/>
  <c r="D224"/>
  <c r="E294"/>
  <c r="D319"/>
  <c r="F435"/>
  <c r="F434" s="1"/>
  <c r="E238" i="3"/>
  <c r="F181"/>
  <c r="D89" i="6"/>
  <c r="F96"/>
  <c r="E180"/>
  <c r="E224"/>
  <c r="D294"/>
  <c r="F238" i="3"/>
  <c r="F541"/>
  <c r="F540" s="1"/>
  <c r="F539" s="1"/>
  <c r="D114" i="6"/>
  <c r="E19"/>
  <c r="F144"/>
  <c r="E114"/>
  <c r="F157" i="3"/>
  <c r="F156" s="1"/>
  <c r="F155" s="1"/>
  <c r="F154" s="1"/>
  <c r="F551"/>
  <c r="F550" s="1"/>
  <c r="F380"/>
  <c r="F379" s="1"/>
  <c r="E551"/>
  <c r="E550" s="1"/>
  <c r="E165"/>
  <c r="E380"/>
  <c r="E379" s="1"/>
  <c r="G246"/>
  <c r="F246"/>
  <c r="E448"/>
  <c r="F30" i="6"/>
  <c r="E160"/>
  <c r="F259"/>
  <c r="D311"/>
  <c r="D160"/>
  <c r="E259"/>
  <c r="D340"/>
  <c r="D336" s="1"/>
  <c r="D57"/>
  <c r="F180"/>
  <c r="F191"/>
  <c r="D259"/>
  <c r="E340"/>
  <c r="E336" s="1"/>
  <c r="E264" i="3"/>
  <c r="E263" s="1"/>
  <c r="E262" s="1"/>
  <c r="C293" i="5"/>
  <c r="C292" s="1"/>
  <c r="C281" s="1"/>
  <c r="F252" i="2"/>
  <c r="F245" s="1"/>
  <c r="E179" i="5" l="1"/>
  <c r="C179"/>
  <c r="D179"/>
  <c r="D136" i="6"/>
  <c r="D135" s="1"/>
  <c r="F136"/>
  <c r="F135" s="1"/>
  <c r="F223"/>
  <c r="D223"/>
  <c r="F336"/>
  <c r="F335" s="1"/>
  <c r="D335"/>
  <c r="E335"/>
  <c r="F428" i="2"/>
  <c r="C407" i="5" s="1"/>
  <c r="D318"/>
  <c r="E318"/>
  <c r="E223" i="6"/>
  <c r="F217" i="2"/>
  <c r="F211" s="1"/>
  <c r="F210" s="1"/>
  <c r="F209" s="1"/>
  <c r="C249" i="5" s="1"/>
  <c r="E131" i="3"/>
  <c r="F262" i="2"/>
  <c r="F261" s="1"/>
  <c r="E18" i="6"/>
  <c r="E17" s="1"/>
  <c r="F290"/>
  <c r="F289" s="1"/>
  <c r="G131" i="3"/>
  <c r="H123" i="2"/>
  <c r="E163" i="5" s="1"/>
  <c r="E128" s="1"/>
  <c r="F131" i="3"/>
  <c r="G123" i="2"/>
  <c r="D163" i="5" s="1"/>
  <c r="D128" s="1"/>
  <c r="F123" i="2"/>
  <c r="C163" i="5" s="1"/>
  <c r="E290" i="6"/>
  <c r="E289" s="1"/>
  <c r="D290"/>
  <c r="D289" s="1"/>
  <c r="C24" i="5"/>
  <c r="G70" i="3"/>
  <c r="G69" s="1"/>
  <c r="F255" i="6"/>
  <c r="F254" s="1"/>
  <c r="H62" i="2"/>
  <c r="H61" s="1"/>
  <c r="E255" i="6"/>
  <c r="E254" s="1"/>
  <c r="G62" i="2"/>
  <c r="G61" s="1"/>
  <c r="F70" i="3"/>
  <c r="F69" s="1"/>
  <c r="F62" i="2"/>
  <c r="F61" s="1"/>
  <c r="D255" i="6"/>
  <c r="D254" s="1"/>
  <c r="E70" i="3"/>
  <c r="E69" s="1"/>
  <c r="F316" i="2"/>
  <c r="F315" s="1"/>
  <c r="F314" s="1"/>
  <c r="C477" i="5" s="1"/>
  <c r="H316" i="2"/>
  <c r="H315" s="1"/>
  <c r="H314" s="1"/>
  <c r="H296" s="1"/>
  <c r="F368"/>
  <c r="F367" s="1"/>
  <c r="F366" s="1"/>
  <c r="D36" i="6"/>
  <c r="D35" s="1"/>
  <c r="E320" i="3"/>
  <c r="E319" s="1"/>
  <c r="E318" s="1"/>
  <c r="E317" s="1"/>
  <c r="H368" i="2"/>
  <c r="H367" s="1"/>
  <c r="H366" s="1"/>
  <c r="H365" s="1"/>
  <c r="H352" s="1"/>
  <c r="F36" i="6"/>
  <c r="F35" s="1"/>
  <c r="F320" i="3"/>
  <c r="F319" s="1"/>
  <c r="F318" s="1"/>
  <c r="F317" s="1"/>
  <c r="E36" i="6"/>
  <c r="E35" s="1"/>
  <c r="D318"/>
  <c r="D18"/>
  <c r="D17" s="1"/>
  <c r="G73" i="2"/>
  <c r="G262"/>
  <c r="G261" s="1"/>
  <c r="H156"/>
  <c r="H155" s="1"/>
  <c r="H237"/>
  <c r="H236" s="1"/>
  <c r="H547"/>
  <c r="H333"/>
  <c r="H332" s="1"/>
  <c r="H331" s="1"/>
  <c r="E523" i="5" s="1"/>
  <c r="E522" s="1"/>
  <c r="G211" i="2"/>
  <c r="G210" s="1"/>
  <c r="G209" s="1"/>
  <c r="D249" i="5" s="1"/>
  <c r="E251"/>
  <c r="E250" s="1"/>
  <c r="G367" i="2"/>
  <c r="G366" s="1"/>
  <c r="G365" s="1"/>
  <c r="G352" s="1"/>
  <c r="E307" i="3"/>
  <c r="E306" s="1"/>
  <c r="E305" s="1"/>
  <c r="F439" i="6"/>
  <c r="F430" s="1"/>
  <c r="F307" i="3"/>
  <c r="F306" s="1"/>
  <c r="F305" s="1"/>
  <c r="D251" i="5"/>
  <c r="D250" s="1"/>
  <c r="F333" i="2"/>
  <c r="F332" s="1"/>
  <c r="F331" s="1"/>
  <c r="E446" i="5"/>
  <c r="G333" i="2"/>
  <c r="G332" s="1"/>
  <c r="G331" s="1"/>
  <c r="G330" s="1"/>
  <c r="H73"/>
  <c r="G237"/>
  <c r="G236" s="1"/>
  <c r="G438" i="3"/>
  <c r="G437" s="1"/>
  <c r="E365" i="6"/>
  <c r="F106" i="3"/>
  <c r="F105" s="1"/>
  <c r="E245"/>
  <c r="E244" s="1"/>
  <c r="F156" i="2"/>
  <c r="F155" s="1"/>
  <c r="F154" s="1"/>
  <c r="F139" s="1"/>
  <c r="H469"/>
  <c r="E516" i="5"/>
  <c r="E489" s="1"/>
  <c r="C251"/>
  <c r="C250" s="1"/>
  <c r="F355" i="2"/>
  <c r="F354" s="1"/>
  <c r="F353" s="1"/>
  <c r="H262"/>
  <c r="H261" s="1"/>
  <c r="D356" i="5"/>
  <c r="F483" i="2"/>
  <c r="F482" s="1"/>
  <c r="F481" s="1"/>
  <c r="F73"/>
  <c r="G156"/>
  <c r="G155" s="1"/>
  <c r="G366" i="3"/>
  <c r="G365" s="1"/>
  <c r="E366"/>
  <c r="E365" s="1"/>
  <c r="F366"/>
  <c r="F365" s="1"/>
  <c r="E104" i="6"/>
  <c r="E103" s="1"/>
  <c r="E438" i="3"/>
  <c r="E437" s="1"/>
  <c r="G517" i="2"/>
  <c r="G516" s="1"/>
  <c r="G515" s="1"/>
  <c r="H517"/>
  <c r="H516" s="1"/>
  <c r="H515" s="1"/>
  <c r="F104" i="6"/>
  <c r="F103" s="1"/>
  <c r="F517" i="2"/>
  <c r="F516" s="1"/>
  <c r="F515" s="1"/>
  <c r="C419" i="5" s="1"/>
  <c r="C418" s="1"/>
  <c r="F438" i="3"/>
  <c r="F437" s="1"/>
  <c r="D104" i="6"/>
  <c r="D103" s="1"/>
  <c r="G354" i="3"/>
  <c r="G353" s="1"/>
  <c r="G315" i="2"/>
  <c r="G314" s="1"/>
  <c r="F354" i="3"/>
  <c r="F353" s="1"/>
  <c r="F352" s="1"/>
  <c r="D24" i="5"/>
  <c r="H480" i="2"/>
  <c r="E493" i="5"/>
  <c r="E492" s="1"/>
  <c r="G527" i="3"/>
  <c r="G526" s="1"/>
  <c r="G517" s="1"/>
  <c r="D83" i="6"/>
  <c r="C410" i="5"/>
  <c r="C409" s="1"/>
  <c r="C408" s="1"/>
  <c r="C332"/>
  <c r="C331" s="1"/>
  <c r="E83" i="6"/>
  <c r="D365"/>
  <c r="G502" i="3"/>
  <c r="G495" s="1"/>
  <c r="G468" s="1"/>
  <c r="E439" i="6"/>
  <c r="E430" s="1"/>
  <c r="D410" i="5"/>
  <c r="D409" s="1"/>
  <c r="D408" s="1"/>
  <c r="E502" i="3"/>
  <c r="E495" s="1"/>
  <c r="E468" s="1"/>
  <c r="F502"/>
  <c r="F495" s="1"/>
  <c r="F468" s="1"/>
  <c r="E24" i="5"/>
  <c r="C77"/>
  <c r="C76" s="1"/>
  <c r="C75" s="1"/>
  <c r="G90" i="2"/>
  <c r="C516" i="5"/>
  <c r="E410"/>
  <c r="E409" s="1"/>
  <c r="E408" s="1"/>
  <c r="E77"/>
  <c r="E76" s="1"/>
  <c r="E75" s="1"/>
  <c r="C271"/>
  <c r="C270" s="1"/>
  <c r="H211" i="2"/>
  <c r="H210" s="1"/>
  <c r="H209" s="1"/>
  <c r="E100" i="5"/>
  <c r="G43" i="3"/>
  <c r="G42" s="1"/>
  <c r="G41" s="1"/>
  <c r="E95" i="6"/>
  <c r="E94" s="1"/>
  <c r="D187" i="5"/>
  <c r="D186" s="1"/>
  <c r="F95" i="6"/>
  <c r="F94" s="1"/>
  <c r="E305"/>
  <c r="E187" i="5"/>
  <c r="E186" s="1"/>
  <c r="C186"/>
  <c r="D493"/>
  <c r="D492" s="1"/>
  <c r="F365" i="6"/>
  <c r="G106" i="3"/>
  <c r="G105" s="1"/>
  <c r="G414"/>
  <c r="G413" s="1"/>
  <c r="G412" s="1"/>
  <c r="E527"/>
  <c r="E526" s="1"/>
  <c r="E517" s="1"/>
  <c r="D439" i="6"/>
  <c r="D430" s="1"/>
  <c r="D77" i="5"/>
  <c r="D76" s="1"/>
  <c r="D75" s="1"/>
  <c r="E135" i="6"/>
  <c r="D271" i="5"/>
  <c r="D270" s="1"/>
  <c r="C493"/>
  <c r="C492" s="1"/>
  <c r="G23" i="3"/>
  <c r="G22" s="1"/>
  <c r="F23"/>
  <c r="F22" s="1"/>
  <c r="F83" i="6"/>
  <c r="F305"/>
  <c r="C142" i="5"/>
  <c r="E106" i="3"/>
  <c r="E105" s="1"/>
  <c r="E562"/>
  <c r="E561" s="1"/>
  <c r="E560" s="1"/>
  <c r="E559" s="1"/>
  <c r="E414"/>
  <c r="E413" s="1"/>
  <c r="E412" s="1"/>
  <c r="F547" i="2"/>
  <c r="C491" i="5"/>
  <c r="G219" i="3"/>
  <c r="G218" s="1"/>
  <c r="G217" s="1"/>
  <c r="D446" i="5"/>
  <c r="C446"/>
  <c r="E356"/>
  <c r="G480" i="2"/>
  <c r="G547"/>
  <c r="D491" i="5"/>
  <c r="E81" i="3"/>
  <c r="F43"/>
  <c r="F42" s="1"/>
  <c r="F41" s="1"/>
  <c r="D516" i="5"/>
  <c r="G469" i="2"/>
  <c r="F419" i="6"/>
  <c r="F418" s="1"/>
  <c r="E43" i="3"/>
  <c r="E42" s="1"/>
  <c r="E41" s="1"/>
  <c r="C100" i="5"/>
  <c r="G81" i="3"/>
  <c r="D332" i="5"/>
  <c r="D331" s="1"/>
  <c r="G270" i="3"/>
  <c r="G269" s="1"/>
  <c r="E23"/>
  <c r="E22" s="1"/>
  <c r="E271" i="5"/>
  <c r="E270" s="1"/>
  <c r="F164" i="3"/>
  <c r="F163" s="1"/>
  <c r="E274" i="6"/>
  <c r="D95"/>
  <c r="D94" s="1"/>
  <c r="E270" i="3"/>
  <c r="E269" s="1"/>
  <c r="F190" i="6"/>
  <c r="D305"/>
  <c r="F274"/>
  <c r="D190"/>
  <c r="G164" i="3"/>
  <c r="G163" s="1"/>
  <c r="F414"/>
  <c r="F413" s="1"/>
  <c r="F412" s="1"/>
  <c r="F81"/>
  <c r="E219"/>
  <c r="E218" s="1"/>
  <c r="E217" s="1"/>
  <c r="F245"/>
  <c r="F244" s="1"/>
  <c r="F243" s="1"/>
  <c r="F219"/>
  <c r="F218" s="1"/>
  <c r="F217" s="1"/>
  <c r="E332" i="5"/>
  <c r="E331" s="1"/>
  <c r="D419" i="6"/>
  <c r="D418" s="1"/>
  <c r="E190"/>
  <c r="E164" i="3"/>
  <c r="E163" s="1"/>
  <c r="D274" i="6"/>
  <c r="G319" i="3"/>
  <c r="G318" s="1"/>
  <c r="G317" s="1"/>
  <c r="F527"/>
  <c r="F526" s="1"/>
  <c r="F517" s="1"/>
  <c r="D159" i="6"/>
  <c r="F17"/>
  <c r="F159"/>
  <c r="D100" i="5"/>
  <c r="G245" i="3"/>
  <c r="G244" s="1"/>
  <c r="E159" i="6"/>
  <c r="F237" i="2"/>
  <c r="F236" s="1"/>
  <c r="G352" i="3" l="1"/>
  <c r="G304" s="1"/>
  <c r="H60" i="2"/>
  <c r="G60"/>
  <c r="F61" i="3"/>
  <c r="F60" i="2"/>
  <c r="E61" i="3"/>
  <c r="E15" s="1"/>
  <c r="G61"/>
  <c r="G15" s="1"/>
  <c r="G243"/>
  <c r="G203" s="1"/>
  <c r="E243"/>
  <c r="E203" s="1"/>
  <c r="H342" i="2"/>
  <c r="G342"/>
  <c r="C318" i="5"/>
  <c r="H154" i="2"/>
  <c r="H139" s="1"/>
  <c r="G154"/>
  <c r="G139" s="1"/>
  <c r="E162" i="3"/>
  <c r="E147" s="1"/>
  <c r="G162"/>
  <c r="G147" s="1"/>
  <c r="F162"/>
  <c r="F147" s="1"/>
  <c r="E98"/>
  <c r="F235" i="2"/>
  <c r="F98" i="3"/>
  <c r="C128" i="5"/>
  <c r="F90" i="2"/>
  <c r="G98" i="3"/>
  <c r="H90" i="2"/>
  <c r="F296"/>
  <c r="H23"/>
  <c r="F15" i="3"/>
  <c r="C439" i="5"/>
  <c r="E477"/>
  <c r="E439" s="1"/>
  <c r="H235" i="2"/>
  <c r="E269" i="5" s="1"/>
  <c r="G235" i="2"/>
  <c r="D269" i="5" s="1"/>
  <c r="D231" s="1"/>
  <c r="H330" i="2"/>
  <c r="F304" i="3"/>
  <c r="F330" i="2"/>
  <c r="C523" i="5"/>
  <c r="C522" s="1"/>
  <c r="D523"/>
  <c r="D522" s="1"/>
  <c r="C185"/>
  <c r="C164" s="1"/>
  <c r="F365" i="2"/>
  <c r="C330" i="5" s="1"/>
  <c r="D477"/>
  <c r="D439" s="1"/>
  <c r="G296" i="2"/>
  <c r="C356" i="5"/>
  <c r="F480" i="2"/>
  <c r="D419" i="5"/>
  <c r="D418" s="1"/>
  <c r="G514" i="2"/>
  <c r="G479" s="1"/>
  <c r="H514"/>
  <c r="H479" s="1"/>
  <c r="E419" i="5"/>
  <c r="E418" s="1"/>
  <c r="F514" i="2"/>
  <c r="E354" i="3"/>
  <c r="E353" s="1"/>
  <c r="E352" s="1"/>
  <c r="F288" i="6"/>
  <c r="G436" i="3"/>
  <c r="G435" s="1"/>
  <c r="F436"/>
  <c r="F435" s="1"/>
  <c r="E436"/>
  <c r="E435" s="1"/>
  <c r="C489" i="5"/>
  <c r="E249"/>
  <c r="E231" s="1"/>
  <c r="D330"/>
  <c r="D317" s="1"/>
  <c r="E330"/>
  <c r="E317" s="1"/>
  <c r="E288" i="6"/>
  <c r="E16"/>
  <c r="D288"/>
  <c r="F16"/>
  <c r="D158"/>
  <c r="D16"/>
  <c r="D489" i="5"/>
  <c r="F203" i="3"/>
  <c r="F158" i="6"/>
  <c r="E158"/>
  <c r="C269" i="5" l="1"/>
  <c r="C231" s="1"/>
  <c r="F15" i="6"/>
  <c r="D15"/>
  <c r="E15"/>
  <c r="D185" i="5"/>
  <c r="D164" s="1"/>
  <c r="F479" i="2"/>
  <c r="F352"/>
  <c r="F342" s="1"/>
  <c r="F14" i="3"/>
  <c r="E185" i="5"/>
  <c r="E164" s="1"/>
  <c r="G14" i="3"/>
  <c r="F195" i="2"/>
  <c r="C58" i="5"/>
  <c r="F23" i="2"/>
  <c r="D58" i="5"/>
  <c r="G23" i="2"/>
  <c r="E58" i="5"/>
  <c r="H195" i="2"/>
  <c r="H22" s="1"/>
  <c r="G195"/>
  <c r="E304" i="3"/>
  <c r="E14" s="1"/>
  <c r="C317" i="5"/>
  <c r="E16" l="1"/>
  <c r="E15" s="1"/>
  <c r="C16"/>
  <c r="C15" s="1"/>
  <c r="D16"/>
  <c r="D15" s="1"/>
  <c r="H13" i="2"/>
  <c r="G22"/>
  <c r="G13" s="1"/>
  <c r="F22"/>
  <c r="F13" s="1"/>
</calcChain>
</file>

<file path=xl/sharedStrings.xml><?xml version="1.0" encoding="utf-8"?>
<sst xmlns="http://schemas.openxmlformats.org/spreadsheetml/2006/main" count="6200" uniqueCount="770">
  <si>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</si>
  <si>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</si>
  <si>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</si>
  <si>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</si>
  <si>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</si>
  <si>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</si>
  <si>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</si>
  <si>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</si>
  <si>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</si>
  <si>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</si>
  <si>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</si>
  <si>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</si>
  <si>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</si>
  <si>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</si>
  <si>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</si>
  <si>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</si>
  <si>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</si>
  <si>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</si>
  <si>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</si>
  <si>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</si>
  <si>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</si>
  <si>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</si>
  <si>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</si>
  <si>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</si>
  <si>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</si>
  <si>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</si>
  <si>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</si>
  <si>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</si>
  <si>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</si>
  <si>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</si>
  <si>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</si>
  <si>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</si>
  <si>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</si>
  <si>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</si>
  <si>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</si>
  <si>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</si>
  <si>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</si>
  <si>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</si>
  <si>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</si>
  <si>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</si>
  <si>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</si>
  <si>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</si>
  <si>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</si>
  <si>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</si>
  <si>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</si>
  <si>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</si>
  <si>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</si>
  <si>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</si>
  <si>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</si>
  <si>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</si>
  <si>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</si>
  <si>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</si>
  <si>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</si>
  <si>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</si>
  <si>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</si>
  <si>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</si>
  <si>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</si>
  <si>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</si>
  <si>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</si>
  <si>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</si>
  <si>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</si>
  <si>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</si>
  <si>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</si>
  <si>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</si>
  <si>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</si>
  <si>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</si>
  <si>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</si>
  <si>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</si>
  <si>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</si>
  <si>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</si>
  <si>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</si>
  <si>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</si>
  <si>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</si>
  <si>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</si>
  <si>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</si>
  <si>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</si>
  <si>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</si>
  <si>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</si>
  <si>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</si>
  <si>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</si>
  <si>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</si>
  <si>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</si>
  <si>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</si>
  <si>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</si>
  <si>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</si>
  <si>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</si>
  <si>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</si>
  <si>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</si>
  <si>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</si>
  <si>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</si>
  <si>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</si>
  <si>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</si>
  <si>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</si>
  <si>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</si>
  <si>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</si>
  <si>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</si>
  <si>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</si>
  <si>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</si>
  <si>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</si>
  <si>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</si>
  <si>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</si>
  <si>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</si>
  <si>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</si>
  <si>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</si>
  <si>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</si>
  <si>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</si>
  <si>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</si>
  <si>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</si>
  <si>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</si>
  <si>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</si>
  <si>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</si>
  <si>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</si>
  <si>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</si>
  <si>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</si>
  <si>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</si>
  <si>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</si>
  <si>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</si>
  <si>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</si>
  <si>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</si>
  <si>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</si>
  <si>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</si>
  <si>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</si>
  <si>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</si>
  <si>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</si>
  <si>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</si>
  <si>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</si>
  <si>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</si>
  <si>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</si>
  <si>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</si>
  <si>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</si>
  <si>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</si>
  <si>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</si>
  <si>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</si>
  <si>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</si>
  <si>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</si>
  <si>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</si>
  <si>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</si>
  <si>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</si>
  <si>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</si>
  <si>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</si>
  <si>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</si>
  <si>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</si>
  <si>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</si>
  <si>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</si>
  <si>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</si>
  <si>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</si>
  <si>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</si>
  <si>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</si>
  <si>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</si>
  <si>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</si>
  <si>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</si>
  <si>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</si>
  <si>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</si>
  <si>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</si>
  <si>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</si>
  <si>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</si>
  <si>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</si>
  <si>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</si>
  <si>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</si>
  <si>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</si>
  <si>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</si>
  <si>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</si>
  <si>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</si>
  <si>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</si>
  <si>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</si>
  <si>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</si>
  <si>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</si>
  <si>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</si>
  <si>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</si>
  <si>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</si>
  <si>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</si>
  <si>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</si>
  <si>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</si>
  <si>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</si>
  <si>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</si>
  <si>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</si>
  <si>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</si>
  <si>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</si>
  <si>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</si>
  <si>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</si>
  <si>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</si>
  <si>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</si>
  <si>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</si>
  <si>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</si>
  <si>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</si>
  <si>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</si>
  <si>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</si>
  <si>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</si>
  <si>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</si>
  <si>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</si>
  <si>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</si>
  <si>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</si>
  <si>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</si>
  <si>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</si>
  <si>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</si>
  <si>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</si>
  <si>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</si>
  <si>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</si>
  <si>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</si>
  <si>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</si>
  <si>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</si>
  <si>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</si>
  <si>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</si>
  <si>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</si>
  <si>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</si>
  <si>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</si>
  <si>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</si>
  <si>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</si>
  <si>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</si>
  <si>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</si>
  <si>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</si>
  <si>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</si>
  <si>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</si>
  <si>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</si>
  <si>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</si>
  <si>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</si>
  <si>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</si>
  <si>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</si>
  <si>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</si>
  <si>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</si>
  <si>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</si>
  <si>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</si>
  <si>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</si>
  <si>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</si>
  <si>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</si>
  <si>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</si>
  <si>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</si>
  <si>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</si>
  <si>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</si>
  <si>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</si>
  <si>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</si>
  <si>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</si>
  <si>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</si>
  <si>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</si>
  <si>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</si>
  <si>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</si>
  <si>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</si>
  <si>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</si>
  <si>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</si>
  <si>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</si>
  <si>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</si>
  <si>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</si>
  <si>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</si>
  <si>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</si>
  <si>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</si>
  <si>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</si>
  <si>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</si>
  <si>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</si>
  <si>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</si>
  <si>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</si>
  <si>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</si>
  <si>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</si>
  <si>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</si>
  <si>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</si>
  <si>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</si>
  <si>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</si>
  <si>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</si>
  <si>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</si>
  <si>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</si>
  <si>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</si>
  <si>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</si>
  <si>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</si>
  <si>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</si>
  <si>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</si>
  <si>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</si>
  <si>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</si>
  <si>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</si>
  <si>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</si>
  <si>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</si>
  <si>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</si>
  <si>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</si>
  <si>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</si>
  <si>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</si>
  <si>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</si>
  <si>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</si>
  <si>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</si>
  <si>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</si>
  <si>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</si>
  <si>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</si>
  <si>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</si>
  <si>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</si>
  <si>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</si>
  <si>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</si>
  <si>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</si>
  <si>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</si>
  <si>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</si>
  <si>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</si>
  <si>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</si>
  <si>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</si>
  <si>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</si>
  <si>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</si>
  <si>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</si>
  <si>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</si>
  <si>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</si>
  <si>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</si>
  <si>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</si>
  <si>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</si>
  <si>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</si>
  <si>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</si>
  <si>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</si>
  <si>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</si>
  <si>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</si>
  <si>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</si>
  <si>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</si>
  <si>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</si>
  <si>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</si>
  <si>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</si>
  <si>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</si>
  <si>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</si>
  <si>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</si>
  <si>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</si>
  <si>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</si>
  <si>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</si>
  <si>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</si>
  <si>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</si>
  <si>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</si>
  <si>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</si>
  <si>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</si>
  <si>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</si>
  <si>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</si>
  <si>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</si>
  <si>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</si>
  <si>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</si>
  <si>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</si>
  <si>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</si>
  <si>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</si>
  <si>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</si>
  <si>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</si>
  <si>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</si>
  <si>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</si>
  <si>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</si>
  <si>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</si>
  <si>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</si>
  <si>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</si>
  <si>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</si>
  <si>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</si>
  <si>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</si>
  <si>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</si>
  <si>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</si>
  <si>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</si>
  <si>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</si>
  <si>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</si>
  <si>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</si>
  <si>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</si>
  <si>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</si>
  <si>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</si>
  <si>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</si>
  <si>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</si>
  <si>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</si>
  <si>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</si>
  <si>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</si>
  <si>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</si>
  <si>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</si>
  <si>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</si>
  <si>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</si>
  <si>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</si>
  <si>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</si>
  <si>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</si>
  <si>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</si>
  <si>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</si>
  <si>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</si>
  <si>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</si>
  <si>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</si>
  <si>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</si>
  <si>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</si>
  <si>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</si>
  <si>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</si>
  <si>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</si>
  <si>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</si>
  <si>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</si>
  <si>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</si>
  <si>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</si>
  <si>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</si>
  <si>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</si>
  <si>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</si>
  <si>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</si>
  <si>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</si>
  <si>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</si>
  <si>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</si>
  <si>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</si>
  <si>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</si>
  <si>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</si>
  <si>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</si>
  <si>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</si>
  <si>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</si>
  <si>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</si>
  <si>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</si>
  <si>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</si>
  <si>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</si>
  <si>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</si>
  <si>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</si>
  <si>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</si>
  <si>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</si>
  <si>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</si>
  <si>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</si>
  <si>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</si>
  <si>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</si>
  <si>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</si>
  <si>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</si>
  <si>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</si>
  <si>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</si>
  <si>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</si>
  <si>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</si>
  <si>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</si>
  <si>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</si>
  <si>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</si>
  <si>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</si>
  <si>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</si>
  <si>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</si>
  <si>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</si>
  <si>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</si>
  <si>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</si>
  <si>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</si>
  <si>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</si>
  <si>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</si>
  <si>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</si>
  <si>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</si>
  <si>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</si>
  <si>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</si>
  <si>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</si>
  <si>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</si>
  <si>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</si>
  <si>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</si>
  <si>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</si>
  <si>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</si>
  <si>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</si>
  <si>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</si>
  <si>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</si>
  <si>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</si>
  <si>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</si>
  <si>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</si>
  <si>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</si>
  <si>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</si>
  <si>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</si>
  <si>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</si>
  <si>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</si>
  <si>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</si>
  <si>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</si>
  <si>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</si>
  <si>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</si>
  <si>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</si>
  <si>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</si>
  <si>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</si>
  <si>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</si>
  <si>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</si>
  <si>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</si>
  <si>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</si>
  <si>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</si>
  <si>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</si>
  <si>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</si>
  <si>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</si>
  <si>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</si>
  <si>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</si>
  <si>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</si>
  <si>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</si>
  <si>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</si>
  <si>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</si>
  <si>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</si>
  <si>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</si>
  <si>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</si>
  <si>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</si>
  <si>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</si>
  <si>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</si>
  <si>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</si>
  <si>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</si>
  <si>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</si>
  <si>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</si>
  <si>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</si>
  <si>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</si>
  <si>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</si>
  <si>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</si>
  <si>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</si>
  <si>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</si>
  <si>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</si>
  <si>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</si>
  <si>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</si>
  <si>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</si>
  <si>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</si>
  <si>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</si>
  <si>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</si>
  <si>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</si>
  <si>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</si>
  <si>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</si>
  <si>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</si>
  <si>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</si>
  <si>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</si>
  <si>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</si>
  <si>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</si>
  <si>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</si>
  <si>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</si>
  <si>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</si>
  <si>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</si>
  <si>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</si>
  <si>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</si>
  <si>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</si>
  <si>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</si>
  <si>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</si>
  <si>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</si>
  <si>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</si>
  <si>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</si>
  <si>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</si>
  <si>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</si>
  <si>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</si>
  <si>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</si>
  <si>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</si>
  <si>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</si>
  <si>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</si>
  <si>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</si>
  <si>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</si>
  <si>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</si>
  <si>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</si>
  <si>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</si>
  <si>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</si>
  <si>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</si>
  <si>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</si>
  <si>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</si>
  <si>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</si>
  <si>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</si>
  <si>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</si>
  <si>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</si>
  <si>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</si>
  <si>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</si>
  <si>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</si>
  <si>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</si>
  <si>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</si>
  <si>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</si>
  <si>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</si>
  <si>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</si>
  <si>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</si>
  <si>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</si>
  <si>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</si>
  <si>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</si>
  <si>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</si>
  <si>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</si>
  <si>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</si>
  <si>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</si>
  <si>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</si>
  <si>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</si>
  <si>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</si>
  <si>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</si>
  <si>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</si>
  <si>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</si>
  <si>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</si>
  <si>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</si>
  <si>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</si>
  <si>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</si>
  <si>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</si>
  <si>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</si>
  <si>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</si>
  <si>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</si>
  <si>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</si>
  <si>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</si>
  <si>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</si>
  <si>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</si>
  <si>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</si>
  <si>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</si>
  <si>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</si>
  <si>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</si>
  <si>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</si>
  <si>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Снос аварийных многоквартирных домов, расположенны х на территории Кашинского городского округа Тверской области</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</si>
  <si>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</si>
  <si>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</si>
  <si>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</si>
  <si>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</si>
  <si>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</si>
  <si>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</si>
  <si>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</si>
  <si>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</si>
  <si>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</si>
  <si>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</si>
  <si>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</si>
  <si>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</si>
  <si>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</si>
  <si>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</si>
  <si>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</si>
  <si>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</si>
  <si>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</si>
  <si>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</si>
  <si>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</si>
  <si>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</si>
  <si>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</si>
  <si>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</si>
  <si>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</si>
  <si>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</si>
  <si>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</si>
  <si>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</si>
  <si>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</si>
  <si>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</si>
  <si>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</si>
  <si>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</si>
  <si>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</si>
  <si>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</si>
  <si>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</si>
  <si>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</si>
  <si>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</si>
  <si>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</si>
  <si>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</si>
  <si>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</si>
  <si>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</si>
  <si>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</si>
  <si>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</si>
  <si>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</si>
  <si>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</si>
  <si>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</si>
  <si>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</si>
  <si>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</si>
  <si>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</si>
  <si>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</si>
  <si>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</si>
  <si>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</si>
  <si>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</si>
  <si>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</si>
  <si>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</si>
  <si>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</si>
  <si>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</si>
  <si>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</si>
  <si>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</si>
  <si>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</si>
  <si>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</si>
  <si>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</si>
  <si>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</si>
  <si>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</si>
  <si>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</si>
  <si>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</si>
  <si>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</si>
  <si>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</si>
  <si>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</si>
  <si>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</si>
  <si>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</si>
  <si>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</si>
  <si>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</si>
  <si>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Приложение № 6</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</si>
  <si>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</si>
  <si>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</si>
  <si>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</si>
  <si>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</si>
  <si>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</si>
  <si>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</si>
  <si>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</si>
  <si>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</si>
  <si>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</si>
  <si>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</si>
  <si>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</si>
  <si>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</si>
  <si>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</si>
  <si>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</si>
  <si>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</si>
  <si>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</si>
  <si>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</si>
  <si>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</si>
  <si>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</si>
  <si>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</si>
  <si>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Приложение № 3</t>
  </si>
  <si>
    <t>Приложение № 4</t>
  </si>
  <si>
    <t>2024 год</t>
  </si>
  <si>
    <t>Приложение № 5</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</si>
  <si>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</si>
  <si>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</si>
  <si>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</si>
  <si>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</si>
  <si>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</si>
  <si>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</si>
  <si>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</si>
  <si>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</si>
  <si>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</si>
  <si>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</si>
  <si>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</si>
  <si>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</si>
  <si>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</si>
  <si>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</si>
  <si>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</si>
  <si>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</si>
  <si>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</si>
  <si>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</si>
  <si>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</si>
  <si>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</si>
  <si>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</si>
  <si>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</si>
  <si>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</si>
  <si>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</si>
  <si>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</si>
  <si>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</si>
  <si>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</si>
  <si>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</si>
  <si>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</si>
  <si>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</si>
  <si>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</si>
  <si>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</si>
  <si>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</si>
  <si>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</si>
  <si>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</si>
  <si>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 xml:space="preserve"> Задача обеспечивающей подпрограммы. "Обеспечение деятельности муниципальных организаций отрасли "Образования"</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</si>
  <si>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</si>
  <si>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</si>
  <si>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</si>
  <si>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</si>
  <si>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</si>
  <si>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</si>
  <si>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</si>
  <si>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</si>
  <si>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</si>
  <si>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</si>
  <si>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</si>
  <si>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</si>
  <si>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</si>
  <si>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</si>
  <si>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</si>
  <si>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</si>
  <si>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</si>
  <si>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</si>
  <si>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</si>
  <si>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</si>
  <si>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</si>
  <si>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</si>
  <si>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</si>
  <si>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</si>
  <si>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Проведение выборов в органы местного самоуправления</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</si>
  <si>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</si>
  <si>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</si>
  <si>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</si>
  <si>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</si>
  <si>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</si>
  <si>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</si>
  <si>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</si>
  <si>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</si>
  <si>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</si>
  <si>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</si>
  <si>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</si>
  <si>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</si>
  <si>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</si>
  <si>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</si>
  <si>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</si>
  <si>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</si>
  <si>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</si>
  <si>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</si>
  <si>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</si>
  <si>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</si>
  <si>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</si>
  <si>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 xml:space="preserve">округа на 2023 год и на плановый </t>
  </si>
  <si>
    <t>период 2024 и 2025 годов»</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</si>
  <si>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</si>
  <si>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</si>
  <si>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</si>
  <si>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</si>
  <si>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</si>
  <si>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</si>
  <si>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</si>
  <si>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</si>
  <si>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</si>
  <si>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</si>
  <si>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</si>
  <si>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</si>
  <si>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05202S0220</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</si>
  <si>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</si>
  <si>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</si>
  <si>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</si>
  <si>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</si>
  <si>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</si>
  <si>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</si>
  <si>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</si>
  <si>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</si>
  <si>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</si>
  <si>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Сельское хозяйство и рыболовство</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</si>
  <si>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</si>
  <si>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</si>
  <si>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</si>
  <si>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</si>
  <si>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</si>
  <si>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Думы от 27.12.2022 № 413</t>
  </si>
  <si>
    <t>Думы от 27.12.2022  № 413</t>
  </si>
</sst>
</file>

<file path=xl/styles.xml><?xml version="1.0" encoding="utf-8"?>
<styleSheet xmlns="http://schemas.openxmlformats.org/spreadsheetml/2006/main">
  <numFmts count="1">
    <numFmt numFmtId="164" formatCode="#,##0.0"/>
  </numFmts>
  <fonts count="18">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3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164" fontId="9" fillId="0" borderId="1" xfId="11" applyNumberFormat="1" applyFont="1" applyFill="1" applyBorder="1" applyAlignment="1" applyProtection="1">
      <alignment horizontal="right" vertical="top" shrinkToFit="1"/>
    </xf>
    <xf numFmtId="0" fontId="9" fillId="0" borderId="2" xfId="13" applyNumberFormat="1" applyFont="1" applyFill="1" applyBorder="1" applyAlignment="1" applyProtection="1">
      <alignment vertical="top" wrapText="1"/>
    </xf>
    <xf numFmtId="0" fontId="8" fillId="0" borderId="1" xfId="30" applyFont="1" applyFill="1" applyAlignment="1" applyProtection="1">
      <alignment horizontal="left"/>
      <protection locked="0"/>
    </xf>
    <xf numFmtId="0" fontId="0" fillId="0" borderId="1" xfId="0" applyFill="1" applyBorder="1" applyAlignment="1">
      <alignment horizontal="left"/>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1" fontId="17" fillId="0" borderId="2" xfId="7" applyNumberFormat="1" applyFont="1" applyFill="1" applyProtection="1">
      <alignment horizontal="center" vertical="top" shrinkToFit="1"/>
    </xf>
    <xf numFmtId="49" fontId="17" fillId="0" borderId="2" xfId="7" applyNumberFormat="1" applyFont="1" applyFill="1" applyProtection="1">
      <alignment horizontal="center" vertical="top" shrinkToFit="1"/>
    </xf>
    <xf numFmtId="0" fontId="17" fillId="0" borderId="2" xfId="6" applyNumberFormat="1" applyFont="1" applyFill="1" applyProtection="1">
      <alignment vertical="top" wrapText="1"/>
    </xf>
    <xf numFmtId="164" fontId="17" fillId="0" borderId="2" xfId="8" applyNumberFormat="1" applyFont="1" applyFill="1" applyAlignment="1" applyProtection="1">
      <alignment horizontal="center" vertical="top" shrinkToFit="1"/>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30" applyFont="1" applyFill="1" applyAlignment="1" applyProtection="1">
      <protection locked="0"/>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10" fillId="0" borderId="1" xfId="3" applyFont="1" applyFill="1" applyAlignment="1">
      <alignment horizontal="left"/>
    </xf>
    <xf numFmtId="0" fontId="0" fillId="0" borderId="0" xfId="0" applyFill="1" applyAlignment="1">
      <alignment horizontal="left"/>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13"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5"/>
  <sheetViews>
    <sheetView showGridLines="0" zoomScaleSheetLayoutView="100" workbookViewId="0">
      <selection activeCell="C4" sqref="C4:E4"/>
    </sheetView>
  </sheetViews>
  <sheetFormatPr defaultColWidth="9.140625" defaultRowHeight="15" outlineLevelRow="6"/>
  <cols>
    <col min="1" max="1" width="7.7109375" style="24" customWidth="1"/>
    <col min="2" max="2" width="53.85546875" style="24" customWidth="1"/>
    <col min="3" max="5" width="11.7109375" style="39" customWidth="1"/>
    <col min="6" max="6" width="9.140625" style="25" customWidth="1"/>
    <col min="7" max="16384" width="9.140625" style="25"/>
  </cols>
  <sheetData>
    <row r="1" spans="1:6">
      <c r="C1" s="89"/>
      <c r="D1" s="90"/>
      <c r="E1" s="90"/>
    </row>
    <row r="2" spans="1:6">
      <c r="C2" s="107" t="s">
        <v>652</v>
      </c>
      <c r="D2" s="107"/>
      <c r="E2" s="107"/>
    </row>
    <row r="3" spans="1:6">
      <c r="C3" s="108" t="s">
        <v>531</v>
      </c>
      <c r="D3" s="108"/>
      <c r="E3" s="108"/>
    </row>
    <row r="4" spans="1:6">
      <c r="C4" s="108" t="s">
        <v>768</v>
      </c>
      <c r="D4" s="108"/>
      <c r="E4" s="108"/>
    </row>
    <row r="5" spans="1:6">
      <c r="C5" s="108" t="s">
        <v>630</v>
      </c>
      <c r="D5" s="112"/>
      <c r="E5" s="112"/>
    </row>
    <row r="6" spans="1:6">
      <c r="C6" s="108" t="s">
        <v>740</v>
      </c>
      <c r="D6" s="112"/>
      <c r="E6" s="112"/>
    </row>
    <row r="7" spans="1:6">
      <c r="C7" s="108" t="s">
        <v>741</v>
      </c>
      <c r="D7" s="112"/>
      <c r="E7" s="112"/>
    </row>
    <row r="8" spans="1:6" ht="15.75" customHeight="1">
      <c r="A8" s="109" t="s">
        <v>742</v>
      </c>
      <c r="B8" s="109"/>
      <c r="C8" s="109"/>
      <c r="D8" s="109"/>
      <c r="E8" s="109"/>
      <c r="F8" s="2"/>
    </row>
    <row r="9" spans="1:6" ht="72.75" customHeight="1">
      <c r="A9" s="109"/>
      <c r="B9" s="109"/>
      <c r="C9" s="109"/>
      <c r="D9" s="109"/>
      <c r="E9" s="109"/>
      <c r="F9" s="2"/>
    </row>
    <row r="10" spans="1:6" ht="15.75" customHeight="1">
      <c r="B10" s="110"/>
      <c r="C10" s="111"/>
      <c r="D10" s="111"/>
      <c r="E10" s="111"/>
      <c r="F10" s="2"/>
    </row>
    <row r="11" spans="1:6" ht="12" customHeight="1">
      <c r="B11" s="103"/>
      <c r="C11" s="104"/>
      <c r="D11" s="104"/>
      <c r="E11" s="104"/>
      <c r="F11" s="2"/>
    </row>
    <row r="12" spans="1:6" ht="15" customHeight="1">
      <c r="A12" s="113" t="s">
        <v>525</v>
      </c>
      <c r="B12" s="113" t="s">
        <v>528</v>
      </c>
      <c r="C12" s="115" t="s">
        <v>529</v>
      </c>
      <c r="D12" s="116"/>
      <c r="E12" s="117"/>
      <c r="F12" s="2"/>
    </row>
    <row r="13" spans="1:6" ht="42.75" customHeight="1">
      <c r="A13" s="114"/>
      <c r="B13" s="114"/>
      <c r="C13" s="76" t="s">
        <v>627</v>
      </c>
      <c r="D13" s="11" t="s">
        <v>654</v>
      </c>
      <c r="E13" s="11" t="s">
        <v>736</v>
      </c>
      <c r="F13" s="2"/>
    </row>
    <row r="14" spans="1:6" ht="15.75" customHeight="1">
      <c r="A14" s="70">
        <v>1</v>
      </c>
      <c r="B14" s="70">
        <v>2</v>
      </c>
      <c r="C14" s="6">
        <v>3</v>
      </c>
      <c r="D14" s="6">
        <v>4</v>
      </c>
      <c r="E14" s="6">
        <v>5</v>
      </c>
      <c r="F14" s="2"/>
    </row>
    <row r="15" spans="1:6" s="30" customFormat="1" ht="15.75" customHeight="1">
      <c r="A15" s="28"/>
      <c r="B15" s="29" t="s">
        <v>540</v>
      </c>
      <c r="C15" s="7">
        <f>C16+C128+C164+C231+C317+C418+C439+C489+C522+C315</f>
        <v>752104.70000000007</v>
      </c>
      <c r="D15" s="7">
        <f t="shared" ref="D15:E15" si="0">D16+D128+D164+D231+D317+D418+D439+D489+D522+D315</f>
        <v>686296.8</v>
      </c>
      <c r="E15" s="7">
        <f t="shared" si="0"/>
        <v>677844.2</v>
      </c>
      <c r="F15" s="16"/>
    </row>
    <row r="16" spans="1:6" s="30" customFormat="1">
      <c r="A16" s="22" t="s">
        <v>1</v>
      </c>
      <c r="B16" s="23" t="s">
        <v>251</v>
      </c>
      <c r="C16" s="8">
        <f>C17+C23+C37+C43+C53+C58+C52</f>
        <v>82574.2</v>
      </c>
      <c r="D16" s="8">
        <f t="shared" ref="D16:E16" si="1">D17+D23+D37+D43+D53+D58+D52</f>
        <v>75836.799999999988</v>
      </c>
      <c r="E16" s="8">
        <f t="shared" si="1"/>
        <v>75829.800000000017</v>
      </c>
      <c r="F16" s="4"/>
    </row>
    <row r="17" spans="1:7" ht="25.5" outlineLevel="1">
      <c r="A17" s="17" t="s">
        <v>12</v>
      </c>
      <c r="B17" s="19" t="s">
        <v>262</v>
      </c>
      <c r="C17" s="9">
        <f>'№ 5ведомственная'!F24</f>
        <v>1913.3</v>
      </c>
      <c r="D17" s="9">
        <f>'№ 5ведомственная'!G24</f>
        <v>1913.3</v>
      </c>
      <c r="E17" s="9">
        <f>'№ 5ведомственная'!H24</f>
        <v>1913.3</v>
      </c>
      <c r="F17" s="2"/>
    </row>
    <row r="18" spans="1:7" ht="51" hidden="1" outlineLevel="2">
      <c r="A18" s="17" t="s">
        <v>12</v>
      </c>
      <c r="B18" s="19" t="s">
        <v>263</v>
      </c>
      <c r="C18" s="9">
        <f>C19</f>
        <v>1913.3</v>
      </c>
      <c r="D18" s="9">
        <f t="shared" ref="D18:E21" si="2">D19</f>
        <v>1913.3</v>
      </c>
      <c r="E18" s="9">
        <f t="shared" si="2"/>
        <v>1913.3</v>
      </c>
      <c r="F18" s="2"/>
      <c r="G18" s="31"/>
    </row>
    <row r="19" spans="1:7" ht="25.5" hidden="1" outlineLevel="3">
      <c r="A19" s="17" t="s">
        <v>12</v>
      </c>
      <c r="B19" s="19" t="s">
        <v>311</v>
      </c>
      <c r="C19" s="9">
        <f>C20</f>
        <v>1913.3</v>
      </c>
      <c r="D19" s="9">
        <f t="shared" si="2"/>
        <v>1913.3</v>
      </c>
      <c r="E19" s="9">
        <f t="shared" si="2"/>
        <v>1913.3</v>
      </c>
      <c r="F19" s="2"/>
    </row>
    <row r="20" spans="1:7" ht="25.5" hidden="1" outlineLevel="4">
      <c r="A20" s="17" t="s">
        <v>12</v>
      </c>
      <c r="B20" s="19" t="s">
        <v>312</v>
      </c>
      <c r="C20" s="9">
        <f>C21</f>
        <v>1913.3</v>
      </c>
      <c r="D20" s="9">
        <f t="shared" si="2"/>
        <v>1913.3</v>
      </c>
      <c r="E20" s="9">
        <f t="shared" si="2"/>
        <v>1913.3</v>
      </c>
      <c r="F20" s="2"/>
    </row>
    <row r="21" spans="1:7" hidden="1" outlineLevel="5">
      <c r="A21" s="17" t="s">
        <v>12</v>
      </c>
      <c r="B21" s="19" t="s">
        <v>313</v>
      </c>
      <c r="C21" s="9">
        <f>C22</f>
        <v>1913.3</v>
      </c>
      <c r="D21" s="9">
        <f t="shared" si="2"/>
        <v>1913.3</v>
      </c>
      <c r="E21" s="9">
        <f t="shared" si="2"/>
        <v>1913.3</v>
      </c>
      <c r="F21" s="2"/>
    </row>
    <row r="22" spans="1:7" ht="51" hidden="1" outlineLevel="6">
      <c r="A22" s="17" t="s">
        <v>12</v>
      </c>
      <c r="B22" s="19" t="s">
        <v>305</v>
      </c>
      <c r="C22" s="9">
        <f>'№ 5ведомственная'!F29</f>
        <v>1913.3</v>
      </c>
      <c r="D22" s="9">
        <f>'№ 5ведомственная'!G29</f>
        <v>1913.3</v>
      </c>
      <c r="E22" s="9">
        <f>'№ 5ведомственная'!H29</f>
        <v>1913.3</v>
      </c>
      <c r="F22" s="2"/>
    </row>
    <row r="23" spans="1:7" ht="38.25" outlineLevel="1" collapsed="1">
      <c r="A23" s="17" t="s">
        <v>17</v>
      </c>
      <c r="B23" s="19" t="s">
        <v>264</v>
      </c>
      <c r="C23" s="9">
        <f>'№ 5ведомственная'!F30</f>
        <v>42158.6</v>
      </c>
      <c r="D23" s="9">
        <f>'№ 5ведомственная'!G30</f>
        <v>42162</v>
      </c>
      <c r="E23" s="9">
        <f>'№ 5ведомственная'!H30</f>
        <v>42165.700000000004</v>
      </c>
      <c r="F23" s="2"/>
    </row>
    <row r="24" spans="1:7" ht="51" hidden="1" outlineLevel="2">
      <c r="A24" s="17" t="s">
        <v>17</v>
      </c>
      <c r="B24" s="19" t="s">
        <v>263</v>
      </c>
      <c r="C24" s="9" t="e">
        <f>C25+C30</f>
        <v>#REF!</v>
      </c>
      <c r="D24" s="9" t="e">
        <f>D25+D30</f>
        <v>#REF!</v>
      </c>
      <c r="E24" s="9" t="e">
        <f>E25+E30</f>
        <v>#REF!</v>
      </c>
      <c r="F24" s="2"/>
    </row>
    <row r="25" spans="1:7" ht="51" hidden="1" outlineLevel="3">
      <c r="A25" s="17" t="s">
        <v>17</v>
      </c>
      <c r="B25" s="19" t="s">
        <v>314</v>
      </c>
      <c r="C25" s="9">
        <f t="shared" ref="C25:E26" si="3">C26</f>
        <v>371.2</v>
      </c>
      <c r="D25" s="9">
        <f t="shared" si="3"/>
        <v>374.59999999999997</v>
      </c>
      <c r="E25" s="9">
        <f t="shared" si="3"/>
        <v>378.29999999999995</v>
      </c>
      <c r="F25" s="2"/>
    </row>
    <row r="26" spans="1:7" ht="63.75" hidden="1" outlineLevel="4">
      <c r="A26" s="17" t="s">
        <v>17</v>
      </c>
      <c r="B26" s="19" t="s">
        <v>315</v>
      </c>
      <c r="C26" s="9">
        <f t="shared" si="3"/>
        <v>371.2</v>
      </c>
      <c r="D26" s="9">
        <f t="shared" si="3"/>
        <v>374.59999999999997</v>
      </c>
      <c r="E26" s="9">
        <f t="shared" si="3"/>
        <v>378.29999999999995</v>
      </c>
      <c r="F26" s="2"/>
    </row>
    <row r="27" spans="1:7" ht="38.25" hidden="1" outlineLevel="5">
      <c r="A27" s="17" t="s">
        <v>17</v>
      </c>
      <c r="B27" s="19" t="s">
        <v>316</v>
      </c>
      <c r="C27" s="9">
        <f>C28+C29</f>
        <v>371.2</v>
      </c>
      <c r="D27" s="9">
        <f>D28+D29</f>
        <v>374.59999999999997</v>
      </c>
      <c r="E27" s="9">
        <f>E28+E29</f>
        <v>378.29999999999995</v>
      </c>
      <c r="F27" s="2"/>
    </row>
    <row r="28" spans="1:7" ht="51" hidden="1" outlineLevel="6">
      <c r="A28" s="17" t="s">
        <v>17</v>
      </c>
      <c r="B28" s="19" t="s">
        <v>305</v>
      </c>
      <c r="C28" s="9">
        <f>'№ 5ведомственная'!F35</f>
        <v>304.89999999999998</v>
      </c>
      <c r="D28" s="9">
        <f>'№ 5ведомственная'!G35</f>
        <v>304.89999999999998</v>
      </c>
      <c r="E28" s="9">
        <f>'№ 5ведомственная'!H35</f>
        <v>304.89999999999998</v>
      </c>
      <c r="F28" s="2"/>
    </row>
    <row r="29" spans="1:7" ht="25.5" hidden="1" outlineLevel="6">
      <c r="A29" s="17" t="s">
        <v>17</v>
      </c>
      <c r="B29" s="19" t="s">
        <v>306</v>
      </c>
      <c r="C29" s="9">
        <f>'№ 5ведомственная'!F36</f>
        <v>66.3</v>
      </c>
      <c r="D29" s="9">
        <f>'№ 5ведомственная'!G36</f>
        <v>69.7</v>
      </c>
      <c r="E29" s="9">
        <f>'№ 5ведомственная'!H36</f>
        <v>73.400000000000006</v>
      </c>
      <c r="F29" s="2"/>
    </row>
    <row r="30" spans="1:7" ht="25.5" hidden="1" outlineLevel="3">
      <c r="A30" s="17" t="s">
        <v>17</v>
      </c>
      <c r="B30" s="19" t="s">
        <v>311</v>
      </c>
      <c r="C30" s="9" t="e">
        <f t="shared" ref="C30:E31" si="4">C31</f>
        <v>#REF!</v>
      </c>
      <c r="D30" s="9" t="e">
        <f t="shared" si="4"/>
        <v>#REF!</v>
      </c>
      <c r="E30" s="9" t="e">
        <f t="shared" si="4"/>
        <v>#REF!</v>
      </c>
      <c r="F30" s="2"/>
    </row>
    <row r="31" spans="1:7" ht="25.5" hidden="1" outlineLevel="4">
      <c r="A31" s="17" t="s">
        <v>17</v>
      </c>
      <c r="B31" s="19" t="s">
        <v>312</v>
      </c>
      <c r="C31" s="9" t="e">
        <f t="shared" si="4"/>
        <v>#REF!</v>
      </c>
      <c r="D31" s="9" t="e">
        <f t="shared" si="4"/>
        <v>#REF!</v>
      </c>
      <c r="E31" s="9" t="e">
        <f t="shared" si="4"/>
        <v>#REF!</v>
      </c>
      <c r="F31" s="2"/>
    </row>
    <row r="32" spans="1:7" ht="51" hidden="1" outlineLevel="5">
      <c r="A32" s="17" t="s">
        <v>17</v>
      </c>
      <c r="B32" s="19" t="s">
        <v>318</v>
      </c>
      <c r="C32" s="9" t="e">
        <f>C33+C34+C35+C36</f>
        <v>#REF!</v>
      </c>
      <c r="D32" s="9" t="e">
        <f>D33+D34+D35+D36</f>
        <v>#REF!</v>
      </c>
      <c r="E32" s="9" t="e">
        <f>E33+E34+E35+E36</f>
        <v>#REF!</v>
      </c>
      <c r="F32" s="2"/>
    </row>
    <row r="33" spans="1:6" ht="51" hidden="1" outlineLevel="6">
      <c r="A33" s="17" t="s">
        <v>17</v>
      </c>
      <c r="B33" s="19" t="s">
        <v>305</v>
      </c>
      <c r="C33" s="9">
        <f>'№ 5ведомственная'!F40</f>
        <v>35140.5</v>
      </c>
      <c r="D33" s="9">
        <f>'№ 5ведомственная'!G40</f>
        <v>35140.5</v>
      </c>
      <c r="E33" s="9">
        <f>'№ 5ведомственная'!H40</f>
        <v>35140.5</v>
      </c>
      <c r="F33" s="2"/>
    </row>
    <row r="34" spans="1:6" ht="25.5" hidden="1" outlineLevel="6">
      <c r="A34" s="17" t="s">
        <v>17</v>
      </c>
      <c r="B34" s="19" t="s">
        <v>306</v>
      </c>
      <c r="C34" s="9">
        <f>'№ 5ведомственная'!F41</f>
        <v>6561.9</v>
      </c>
      <c r="D34" s="9">
        <f>'№ 5ведомственная'!G41</f>
        <v>6561.9</v>
      </c>
      <c r="E34" s="9">
        <f>'№ 5ведомственная'!H41</f>
        <v>6561.9</v>
      </c>
      <c r="F34" s="2"/>
    </row>
    <row r="35" spans="1:6" hidden="1" outlineLevel="6">
      <c r="A35" s="17" t="s">
        <v>17</v>
      </c>
      <c r="B35" s="19" t="s">
        <v>317</v>
      </c>
      <c r="C35" s="9" t="e">
        <f>'№ 5ведомственная'!#REF!</f>
        <v>#REF!</v>
      </c>
      <c r="D35" s="9" t="e">
        <f>'№ 5ведомственная'!#REF!</f>
        <v>#REF!</v>
      </c>
      <c r="E35" s="9" t="e">
        <f>'№ 5ведомственная'!#REF!</f>
        <v>#REF!</v>
      </c>
      <c r="F35" s="2"/>
    </row>
    <row r="36" spans="1:6" hidden="1" outlineLevel="6">
      <c r="A36" s="17" t="s">
        <v>17</v>
      </c>
      <c r="B36" s="19" t="s">
        <v>307</v>
      </c>
      <c r="C36" s="9">
        <f>'№ 5ведомственная'!F42</f>
        <v>85</v>
      </c>
      <c r="D36" s="9">
        <f>'№ 5ведомственная'!G42</f>
        <v>85</v>
      </c>
      <c r="E36" s="9">
        <f>'№ 5ведомственная'!H42</f>
        <v>85</v>
      </c>
      <c r="F36" s="2"/>
    </row>
    <row r="37" spans="1:6" outlineLevel="1" collapsed="1">
      <c r="A37" s="17" t="s">
        <v>23</v>
      </c>
      <c r="B37" s="19" t="s">
        <v>265</v>
      </c>
      <c r="C37" s="9">
        <f>'№ 5ведомственная'!F43</f>
        <v>3.5</v>
      </c>
      <c r="D37" s="9">
        <f>'№ 5ведомственная'!G43</f>
        <v>3.7</v>
      </c>
      <c r="E37" s="9">
        <f>'№ 5ведомственная'!H43</f>
        <v>3.3</v>
      </c>
      <c r="F37" s="2"/>
    </row>
    <row r="38" spans="1:6" ht="51" hidden="1" outlineLevel="2">
      <c r="A38" s="17" t="s">
        <v>23</v>
      </c>
      <c r="B38" s="19" t="s">
        <v>263</v>
      </c>
      <c r="C38" s="9">
        <f>C39</f>
        <v>0</v>
      </c>
      <c r="D38" s="9">
        <f t="shared" ref="D38:E41" si="5">D39</f>
        <v>0</v>
      </c>
      <c r="E38" s="9">
        <f t="shared" si="5"/>
        <v>0</v>
      </c>
      <c r="F38" s="2"/>
    </row>
    <row r="39" spans="1:6" ht="51" hidden="1" outlineLevel="3">
      <c r="A39" s="17" t="s">
        <v>23</v>
      </c>
      <c r="B39" s="19" t="s">
        <v>314</v>
      </c>
      <c r="C39" s="9">
        <f>C40</f>
        <v>0</v>
      </c>
      <c r="D39" s="9">
        <f t="shared" si="5"/>
        <v>0</v>
      </c>
      <c r="E39" s="9">
        <f t="shared" si="5"/>
        <v>0</v>
      </c>
      <c r="F39" s="2"/>
    </row>
    <row r="40" spans="1:6" ht="63.75" hidden="1" outlineLevel="4">
      <c r="A40" s="17" t="s">
        <v>23</v>
      </c>
      <c r="B40" s="19" t="s">
        <v>315</v>
      </c>
      <c r="C40" s="9">
        <f>C41</f>
        <v>0</v>
      </c>
      <c r="D40" s="9">
        <f t="shared" si="5"/>
        <v>0</v>
      </c>
      <c r="E40" s="9">
        <f t="shared" si="5"/>
        <v>0</v>
      </c>
      <c r="F40" s="2"/>
    </row>
    <row r="41" spans="1:6" ht="38.25" hidden="1" outlineLevel="5">
      <c r="A41" s="17" t="s">
        <v>23</v>
      </c>
      <c r="B41" s="19" t="s">
        <v>319</v>
      </c>
      <c r="C41" s="9">
        <f>C42</f>
        <v>0</v>
      </c>
      <c r="D41" s="9">
        <f t="shared" si="5"/>
        <v>0</v>
      </c>
      <c r="E41" s="9">
        <f t="shared" si="5"/>
        <v>0</v>
      </c>
      <c r="F41" s="2"/>
    </row>
    <row r="42" spans="1:6" ht="25.5" hidden="1" outlineLevel="6">
      <c r="A42" s="17" t="s">
        <v>23</v>
      </c>
      <c r="B42" s="19" t="s">
        <v>306</v>
      </c>
      <c r="C42" s="9"/>
      <c r="D42" s="9"/>
      <c r="E42" s="9"/>
      <c r="F42" s="2"/>
    </row>
    <row r="43" spans="1:6" ht="38.25" outlineLevel="1" collapsed="1">
      <c r="A43" s="17" t="s">
        <v>2</v>
      </c>
      <c r="B43" s="19" t="s">
        <v>260</v>
      </c>
      <c r="C43" s="9">
        <f>'№ 5ведомственная'!F16+'№ 5ведомственная'!F582</f>
        <v>11014</v>
      </c>
      <c r="D43" s="9">
        <f>'№ 5ведомственная'!G16+'№ 5ведомственная'!G582</f>
        <v>10980.199999999999</v>
      </c>
      <c r="E43" s="9">
        <f>'№ 5ведомственная'!H16+'№ 5ведомственная'!H582</f>
        <v>10968.5</v>
      </c>
      <c r="F43" s="2"/>
    </row>
    <row r="44" spans="1:6" hidden="1" outlineLevel="2">
      <c r="A44" s="17" t="s">
        <v>2</v>
      </c>
      <c r="B44" s="19" t="s">
        <v>261</v>
      </c>
      <c r="C44" s="9" t="e">
        <f>C45</f>
        <v>#REF!</v>
      </c>
      <c r="D44" s="9" t="e">
        <f>D45</f>
        <v>#REF!</v>
      </c>
      <c r="E44" s="9" t="e">
        <f>E45</f>
        <v>#REF!</v>
      </c>
      <c r="F44" s="2"/>
    </row>
    <row r="45" spans="1:6" ht="25.5" hidden="1" outlineLevel="3">
      <c r="A45" s="17" t="s">
        <v>2</v>
      </c>
      <c r="B45" s="19" t="s">
        <v>303</v>
      </c>
      <c r="C45" s="9" t="e">
        <f>C46+C50</f>
        <v>#REF!</v>
      </c>
      <c r="D45" s="9" t="e">
        <f>D46+D50</f>
        <v>#REF!</v>
      </c>
      <c r="E45" s="9" t="e">
        <f>E46+E50</f>
        <v>#REF!</v>
      </c>
      <c r="F45" s="2"/>
    </row>
    <row r="46" spans="1:6" ht="25.5" hidden="1" outlineLevel="5">
      <c r="A46" s="17" t="s">
        <v>2</v>
      </c>
      <c r="B46" s="19" t="s">
        <v>304</v>
      </c>
      <c r="C46" s="9" t="e">
        <f>C47+C48+C49</f>
        <v>#REF!</v>
      </c>
      <c r="D46" s="9" t="e">
        <f>D47+D48+D49</f>
        <v>#REF!</v>
      </c>
      <c r="E46" s="9" t="e">
        <f>E47+E48+E49</f>
        <v>#REF!</v>
      </c>
      <c r="F46" s="2"/>
    </row>
    <row r="47" spans="1:6" ht="51" hidden="1" outlineLevel="6">
      <c r="A47" s="17" t="s">
        <v>2</v>
      </c>
      <c r="B47" s="19" t="s">
        <v>305</v>
      </c>
      <c r="C47" s="9">
        <f>'№ 5ведомственная'!F20</f>
        <v>9171.2000000000007</v>
      </c>
      <c r="D47" s="9">
        <f>'№ 5ведомственная'!G20</f>
        <v>9137.4</v>
      </c>
      <c r="E47" s="9">
        <f>'№ 5ведомственная'!H20</f>
        <v>9125.7000000000007</v>
      </c>
      <c r="F47" s="2"/>
    </row>
    <row r="48" spans="1:6" ht="25.5" hidden="1" outlineLevel="6">
      <c r="A48" s="17" t="s">
        <v>2</v>
      </c>
      <c r="B48" s="19" t="s">
        <v>306</v>
      </c>
      <c r="C48" s="9">
        <f>'№ 5ведомственная'!F21</f>
        <v>865.8</v>
      </c>
      <c r="D48" s="9">
        <f>'№ 5ведомственная'!G21</f>
        <v>865.8</v>
      </c>
      <c r="E48" s="9">
        <f>'№ 5ведомственная'!H21</f>
        <v>865.8</v>
      </c>
      <c r="F48" s="2"/>
    </row>
    <row r="49" spans="1:6" hidden="1" outlineLevel="6">
      <c r="A49" s="17" t="s">
        <v>2</v>
      </c>
      <c r="B49" s="19" t="s">
        <v>307</v>
      </c>
      <c r="C49" s="9" t="e">
        <f>'№ 5ведомственная'!#REF!</f>
        <v>#REF!</v>
      </c>
      <c r="D49" s="9" t="e">
        <f>'№ 5ведомственная'!#REF!</f>
        <v>#REF!</v>
      </c>
      <c r="E49" s="9" t="e">
        <f>'№ 5ведомственная'!#REF!</f>
        <v>#REF!</v>
      </c>
      <c r="F49" s="2"/>
    </row>
    <row r="50" spans="1:6" hidden="1" outlineLevel="5">
      <c r="A50" s="17" t="s">
        <v>2</v>
      </c>
      <c r="B50" s="19" t="s">
        <v>250</v>
      </c>
      <c r="C50" s="9">
        <f>C51</f>
        <v>976</v>
      </c>
      <c r="D50" s="9">
        <f>D51</f>
        <v>976</v>
      </c>
      <c r="E50" s="9">
        <f>E51</f>
        <v>976</v>
      </c>
      <c r="F50" s="2"/>
    </row>
    <row r="51" spans="1:6" ht="51" hidden="1" outlineLevel="6">
      <c r="A51" s="17" t="s">
        <v>2</v>
      </c>
      <c r="B51" s="19" t="s">
        <v>305</v>
      </c>
      <c r="C51" s="9">
        <f>'№ 5ведомственная'!F586</f>
        <v>976</v>
      </c>
      <c r="D51" s="9">
        <f>'№ 5ведомственная'!G586</f>
        <v>976</v>
      </c>
      <c r="E51" s="9">
        <f>'№ 5ведомственная'!H586</f>
        <v>976</v>
      </c>
      <c r="F51" s="2"/>
    </row>
    <row r="52" spans="1:6" outlineLevel="6">
      <c r="A52" s="18" t="s">
        <v>714</v>
      </c>
      <c r="B52" s="19" t="s">
        <v>717</v>
      </c>
      <c r="C52" s="9">
        <f>'№ 5ведомственная'!F49</f>
        <v>3358.5</v>
      </c>
      <c r="D52" s="9">
        <f>'№ 5ведомственная'!G49</f>
        <v>0</v>
      </c>
      <c r="E52" s="9">
        <f>'№ 5ведомственная'!H49</f>
        <v>0</v>
      </c>
      <c r="F52" s="2"/>
    </row>
    <row r="53" spans="1:6" outlineLevel="1">
      <c r="A53" s="17" t="s">
        <v>25</v>
      </c>
      <c r="B53" s="19" t="s">
        <v>266</v>
      </c>
      <c r="C53" s="9">
        <f>'№ 5ведомственная'!F55</f>
        <v>1000</v>
      </c>
      <c r="D53" s="9">
        <f>'№ 5ведомственная'!G55</f>
        <v>1000</v>
      </c>
      <c r="E53" s="9">
        <f>'№ 5ведомственная'!H55</f>
        <v>1000</v>
      </c>
      <c r="F53" s="2"/>
    </row>
    <row r="54" spans="1:6" hidden="1" outlineLevel="2">
      <c r="A54" s="17" t="s">
        <v>25</v>
      </c>
      <c r="B54" s="19" t="s">
        <v>261</v>
      </c>
      <c r="C54" s="9">
        <f>C55</f>
        <v>1000</v>
      </c>
      <c r="D54" s="9">
        <f t="shared" ref="D54:E56" si="6">D55</f>
        <v>1000</v>
      </c>
      <c r="E54" s="9">
        <f t="shared" si="6"/>
        <v>1000</v>
      </c>
      <c r="F54" s="2"/>
    </row>
    <row r="55" spans="1:6" hidden="1" outlineLevel="3">
      <c r="A55" s="17" t="s">
        <v>25</v>
      </c>
      <c r="B55" s="19" t="s">
        <v>266</v>
      </c>
      <c r="C55" s="9">
        <f>C56</f>
        <v>1000</v>
      </c>
      <c r="D55" s="9">
        <f t="shared" si="6"/>
        <v>1000</v>
      </c>
      <c r="E55" s="9">
        <f t="shared" si="6"/>
        <v>1000</v>
      </c>
      <c r="F55" s="2"/>
    </row>
    <row r="56" spans="1:6" ht="25.5" hidden="1" outlineLevel="5">
      <c r="A56" s="17" t="s">
        <v>25</v>
      </c>
      <c r="B56" s="19" t="s">
        <v>320</v>
      </c>
      <c r="C56" s="9">
        <f>C57</f>
        <v>1000</v>
      </c>
      <c r="D56" s="9">
        <f t="shared" si="6"/>
        <v>1000</v>
      </c>
      <c r="E56" s="9">
        <f t="shared" si="6"/>
        <v>1000</v>
      </c>
      <c r="F56" s="2"/>
    </row>
    <row r="57" spans="1:6" hidden="1" outlineLevel="6">
      <c r="A57" s="17" t="s">
        <v>25</v>
      </c>
      <c r="B57" s="19" t="s">
        <v>307</v>
      </c>
      <c r="C57" s="9">
        <f>'№ 5ведомственная'!F59</f>
        <v>1000</v>
      </c>
      <c r="D57" s="9">
        <f>'№ 5ведомственная'!G59</f>
        <v>1000</v>
      </c>
      <c r="E57" s="9">
        <f>'№ 5ведомственная'!H59</f>
        <v>1000</v>
      </c>
      <c r="F57" s="2"/>
    </row>
    <row r="58" spans="1:6" outlineLevel="1" collapsed="1">
      <c r="A58" s="17" t="s">
        <v>28</v>
      </c>
      <c r="B58" s="19" t="s">
        <v>267</v>
      </c>
      <c r="C58" s="9">
        <f>'№ 5ведомственная'!F60+'№ 5ведомственная'!F344</f>
        <v>23126.3</v>
      </c>
      <c r="D58" s="9">
        <f>'№ 5ведомственная'!G60+'№ 5ведомственная'!G344</f>
        <v>19777.599999999999</v>
      </c>
      <c r="E58" s="9">
        <f>'№ 5ведомственная'!H60+'№ 5ведомственная'!H344</f>
        <v>19779</v>
      </c>
      <c r="F58" s="2"/>
    </row>
    <row r="59" spans="1:6" ht="51" hidden="1" outlineLevel="2">
      <c r="A59" s="17" t="s">
        <v>28</v>
      </c>
      <c r="B59" s="19" t="s">
        <v>268</v>
      </c>
      <c r="C59" s="9" t="e">
        <f>C60+C71</f>
        <v>#REF!</v>
      </c>
      <c r="D59" s="9" t="e">
        <f>D60+D71</f>
        <v>#REF!</v>
      </c>
      <c r="E59" s="9" t="e">
        <f>E60+E71</f>
        <v>#REF!</v>
      </c>
      <c r="F59" s="2"/>
    </row>
    <row r="60" spans="1:6" ht="25.5" hidden="1" outlineLevel="3">
      <c r="A60" s="17" t="s">
        <v>28</v>
      </c>
      <c r="B60" s="19" t="s">
        <v>321</v>
      </c>
      <c r="C60" s="9" t="e">
        <f>C61+C64</f>
        <v>#REF!</v>
      </c>
      <c r="D60" s="9" t="e">
        <f>D61+D64</f>
        <v>#REF!</v>
      </c>
      <c r="E60" s="9" t="e">
        <f>E61+E64</f>
        <v>#REF!</v>
      </c>
      <c r="F60" s="2"/>
    </row>
    <row r="61" spans="1:6" ht="25.5" hidden="1" outlineLevel="4">
      <c r="A61" s="17" t="s">
        <v>28</v>
      </c>
      <c r="B61" s="19" t="s">
        <v>541</v>
      </c>
      <c r="C61" s="9" t="e">
        <f t="shared" ref="C61:E62" si="7">C62</f>
        <v>#REF!</v>
      </c>
      <c r="D61" s="9" t="e">
        <f t="shared" si="7"/>
        <v>#REF!</v>
      </c>
      <c r="E61" s="9" t="e">
        <f t="shared" si="7"/>
        <v>#REF!</v>
      </c>
      <c r="F61" s="2"/>
    </row>
    <row r="62" spans="1:6" ht="25.5" hidden="1" outlineLevel="5">
      <c r="A62" s="17" t="s">
        <v>28</v>
      </c>
      <c r="B62" s="19" t="s">
        <v>322</v>
      </c>
      <c r="C62" s="9" t="e">
        <f t="shared" si="7"/>
        <v>#REF!</v>
      </c>
      <c r="D62" s="9" t="e">
        <f t="shared" si="7"/>
        <v>#REF!</v>
      </c>
      <c r="E62" s="9" t="e">
        <f t="shared" si="7"/>
        <v>#REF!</v>
      </c>
      <c r="F62" s="2"/>
    </row>
    <row r="63" spans="1:6" ht="25.5" hidden="1" outlineLevel="6">
      <c r="A63" s="17" t="s">
        <v>28</v>
      </c>
      <c r="B63" s="19" t="s">
        <v>306</v>
      </c>
      <c r="C63" s="9" t="e">
        <f>'№ 5ведомственная'!#REF!</f>
        <v>#REF!</v>
      </c>
      <c r="D63" s="9" t="e">
        <f>'№ 5ведомственная'!#REF!</f>
        <v>#REF!</v>
      </c>
      <c r="E63" s="9" t="e">
        <f>'№ 5ведомственная'!#REF!</f>
        <v>#REF!</v>
      </c>
      <c r="F63" s="2"/>
    </row>
    <row r="64" spans="1:6" ht="38.25" hidden="1" outlineLevel="4">
      <c r="A64" s="17" t="s">
        <v>28</v>
      </c>
      <c r="B64" s="19" t="s">
        <v>323</v>
      </c>
      <c r="C64" s="9">
        <f>C65+C67+C69</f>
        <v>5260</v>
      </c>
      <c r="D64" s="9">
        <f>D65+D67+D69</f>
        <v>3810</v>
      </c>
      <c r="E64" s="9">
        <f>E65+E67+E69</f>
        <v>3810</v>
      </c>
      <c r="F64" s="2"/>
    </row>
    <row r="65" spans="1:6" ht="38.25" hidden="1" outlineLevel="5">
      <c r="A65" s="17" t="s">
        <v>28</v>
      </c>
      <c r="B65" s="19" t="s">
        <v>324</v>
      </c>
      <c r="C65" s="9">
        <f>C66</f>
        <v>1150</v>
      </c>
      <c r="D65" s="9">
        <f>D66</f>
        <v>150</v>
      </c>
      <c r="E65" s="9">
        <f>E66</f>
        <v>150</v>
      </c>
      <c r="F65" s="2"/>
    </row>
    <row r="66" spans="1:6" ht="25.5" hidden="1" outlineLevel="6">
      <c r="A66" s="17" t="s">
        <v>28</v>
      </c>
      <c r="B66" s="19" t="s">
        <v>306</v>
      </c>
      <c r="C66" s="9">
        <f>'№ 5ведомственная'!F68</f>
        <v>1150</v>
      </c>
      <c r="D66" s="9">
        <f>'№ 5ведомственная'!G68</f>
        <v>150</v>
      </c>
      <c r="E66" s="9">
        <f>'№ 5ведомственная'!H68</f>
        <v>150</v>
      </c>
      <c r="F66" s="2"/>
    </row>
    <row r="67" spans="1:6" ht="51" hidden="1" outlineLevel="5">
      <c r="A67" s="17" t="s">
        <v>28</v>
      </c>
      <c r="B67" s="19" t="s">
        <v>325</v>
      </c>
      <c r="C67" s="9">
        <f>C68</f>
        <v>850</v>
      </c>
      <c r="D67" s="9">
        <f>D68</f>
        <v>400</v>
      </c>
      <c r="E67" s="9">
        <f>E68</f>
        <v>400</v>
      </c>
      <c r="F67" s="2"/>
    </row>
    <row r="68" spans="1:6" ht="25.5" hidden="1" outlineLevel="6">
      <c r="A68" s="17" t="s">
        <v>28</v>
      </c>
      <c r="B68" s="19" t="s">
        <v>306</v>
      </c>
      <c r="C68" s="9">
        <f>'№ 5ведомственная'!F70</f>
        <v>850</v>
      </c>
      <c r="D68" s="9">
        <f>'№ 5ведомственная'!G70</f>
        <v>400</v>
      </c>
      <c r="E68" s="9">
        <f>'№ 5ведомственная'!H70</f>
        <v>400</v>
      </c>
      <c r="F68" s="2"/>
    </row>
    <row r="69" spans="1:6" ht="25.5" hidden="1" outlineLevel="5">
      <c r="A69" s="17" t="s">
        <v>28</v>
      </c>
      <c r="B69" s="19" t="s">
        <v>326</v>
      </c>
      <c r="C69" s="9">
        <f>C70</f>
        <v>3260</v>
      </c>
      <c r="D69" s="9">
        <f>D70</f>
        <v>3260</v>
      </c>
      <c r="E69" s="9">
        <f>E70</f>
        <v>3260</v>
      </c>
      <c r="F69" s="2"/>
    </row>
    <row r="70" spans="1:6" ht="25.5" hidden="1" outlineLevel="6">
      <c r="A70" s="17" t="s">
        <v>28</v>
      </c>
      <c r="B70" s="19" t="s">
        <v>306</v>
      </c>
      <c r="C70" s="9">
        <f>'№ 5ведомственная'!F72</f>
        <v>3260</v>
      </c>
      <c r="D70" s="9">
        <f>'№ 5ведомственная'!G72</f>
        <v>3260</v>
      </c>
      <c r="E70" s="9">
        <f>'№ 5ведомственная'!H72</f>
        <v>3260</v>
      </c>
      <c r="F70" s="2"/>
    </row>
    <row r="71" spans="1:6" ht="25.5" hidden="1" outlineLevel="3">
      <c r="A71" s="17" t="s">
        <v>28</v>
      </c>
      <c r="B71" s="19" t="s">
        <v>327</v>
      </c>
      <c r="C71" s="9" t="e">
        <f>C72</f>
        <v>#REF!</v>
      </c>
      <c r="D71" s="9" t="e">
        <f t="shared" ref="D71:E73" si="8">D72</f>
        <v>#REF!</v>
      </c>
      <c r="E71" s="9" t="e">
        <f t="shared" si="8"/>
        <v>#REF!</v>
      </c>
      <c r="F71" s="2"/>
    </row>
    <row r="72" spans="1:6" ht="51" hidden="1" outlineLevel="4">
      <c r="A72" s="17" t="s">
        <v>28</v>
      </c>
      <c r="B72" s="19" t="s">
        <v>328</v>
      </c>
      <c r="C72" s="9" t="e">
        <f>C73</f>
        <v>#REF!</v>
      </c>
      <c r="D72" s="9" t="e">
        <f t="shared" si="8"/>
        <v>#REF!</v>
      </c>
      <c r="E72" s="9" t="e">
        <f t="shared" si="8"/>
        <v>#REF!</v>
      </c>
      <c r="F72" s="2"/>
    </row>
    <row r="73" spans="1:6" ht="25.5" hidden="1" outlineLevel="5">
      <c r="A73" s="17" t="s">
        <v>28</v>
      </c>
      <c r="B73" s="19" t="s">
        <v>329</v>
      </c>
      <c r="C73" s="9" t="e">
        <f>C74</f>
        <v>#REF!</v>
      </c>
      <c r="D73" s="9" t="e">
        <f t="shared" si="8"/>
        <v>#REF!</v>
      </c>
      <c r="E73" s="9" t="e">
        <f t="shared" si="8"/>
        <v>#REF!</v>
      </c>
      <c r="F73" s="2"/>
    </row>
    <row r="74" spans="1:6" ht="25.5" hidden="1" outlineLevel="6">
      <c r="A74" s="17" t="s">
        <v>28</v>
      </c>
      <c r="B74" s="19" t="s">
        <v>306</v>
      </c>
      <c r="C74" s="9" t="e">
        <f>'№ 5ведомственная'!#REF!</f>
        <v>#REF!</v>
      </c>
      <c r="D74" s="9" t="e">
        <f>'№ 5ведомственная'!#REF!</f>
        <v>#REF!</v>
      </c>
      <c r="E74" s="9" t="e">
        <f>'№ 5ведомственная'!#REF!</f>
        <v>#REF!</v>
      </c>
      <c r="F74" s="2"/>
    </row>
    <row r="75" spans="1:6" ht="51" hidden="1" outlineLevel="2">
      <c r="A75" s="17" t="s">
        <v>28</v>
      </c>
      <c r="B75" s="19" t="s">
        <v>263</v>
      </c>
      <c r="C75" s="9" t="e">
        <f>C76+C86</f>
        <v>#REF!</v>
      </c>
      <c r="D75" s="9" t="e">
        <f>D76+D86</f>
        <v>#REF!</v>
      </c>
      <c r="E75" s="9" t="e">
        <f>E76+E86</f>
        <v>#REF!</v>
      </c>
      <c r="F75" s="2"/>
    </row>
    <row r="76" spans="1:6" ht="51" hidden="1" outlineLevel="3">
      <c r="A76" s="17" t="s">
        <v>28</v>
      </c>
      <c r="B76" s="19" t="s">
        <v>314</v>
      </c>
      <c r="C76" s="9" t="e">
        <f>C77</f>
        <v>#REF!</v>
      </c>
      <c r="D76" s="9" t="e">
        <f>D77</f>
        <v>#REF!</v>
      </c>
      <c r="E76" s="9" t="e">
        <f>E77</f>
        <v>#REF!</v>
      </c>
      <c r="F76" s="2"/>
    </row>
    <row r="77" spans="1:6" ht="63.75" hidden="1" outlineLevel="4">
      <c r="A77" s="17" t="s">
        <v>28</v>
      </c>
      <c r="B77" s="19" t="s">
        <v>315</v>
      </c>
      <c r="C77" s="9" t="e">
        <f>C78+C81+C83</f>
        <v>#REF!</v>
      </c>
      <c r="D77" s="9" t="e">
        <f>D78+D81+D83</f>
        <v>#REF!</v>
      </c>
      <c r="E77" s="9" t="e">
        <f>E78+E81+E83</f>
        <v>#REF!</v>
      </c>
      <c r="F77" s="2"/>
    </row>
    <row r="78" spans="1:6" ht="51" hidden="1" outlineLevel="5">
      <c r="A78" s="17" t="s">
        <v>28</v>
      </c>
      <c r="B78" s="19" t="s">
        <v>330</v>
      </c>
      <c r="C78" s="9">
        <f>C79+C80</f>
        <v>159.80000000000001</v>
      </c>
      <c r="D78" s="9">
        <f>D79+D80</f>
        <v>161.1</v>
      </c>
      <c r="E78" s="9">
        <f>E79+E80</f>
        <v>162.5</v>
      </c>
      <c r="F78" s="2"/>
    </row>
    <row r="79" spans="1:6" ht="51" hidden="1" outlineLevel="6">
      <c r="A79" s="17" t="s">
        <v>28</v>
      </c>
      <c r="B79" s="19" t="s">
        <v>305</v>
      </c>
      <c r="C79" s="9">
        <f>'№ 5ведомственная'!F77</f>
        <v>120</v>
      </c>
      <c r="D79" s="9">
        <f>'№ 5ведомственная'!G77</f>
        <v>120</v>
      </c>
      <c r="E79" s="9">
        <f>'№ 5ведомственная'!H77</f>
        <v>120</v>
      </c>
      <c r="F79" s="2"/>
    </row>
    <row r="80" spans="1:6" ht="25.5" hidden="1" outlineLevel="6">
      <c r="A80" s="17" t="s">
        <v>28</v>
      </c>
      <c r="B80" s="19" t="s">
        <v>306</v>
      </c>
      <c r="C80" s="9">
        <f>'№ 5ведомственная'!F78</f>
        <v>39.799999999999997</v>
      </c>
      <c r="D80" s="9">
        <f>'№ 5ведомственная'!G78</f>
        <v>41.1</v>
      </c>
      <c r="E80" s="9">
        <f>'№ 5ведомственная'!H78</f>
        <v>42.5</v>
      </c>
      <c r="F80" s="2"/>
    </row>
    <row r="81" spans="1:6" hidden="1" outlineLevel="5">
      <c r="A81" s="17" t="s">
        <v>28</v>
      </c>
      <c r="B81" s="19" t="s">
        <v>331</v>
      </c>
      <c r="C81" s="9">
        <f>C82</f>
        <v>270</v>
      </c>
      <c r="D81" s="9">
        <f>D82</f>
        <v>270</v>
      </c>
      <c r="E81" s="9">
        <f>E82</f>
        <v>270</v>
      </c>
      <c r="F81" s="2"/>
    </row>
    <row r="82" spans="1:6" ht="25.5" hidden="1" outlineLevel="6">
      <c r="A82" s="17" t="s">
        <v>28</v>
      </c>
      <c r="B82" s="19" t="s">
        <v>332</v>
      </c>
      <c r="C82" s="9">
        <f>'№ 5ведомственная'!F80</f>
        <v>270</v>
      </c>
      <c r="D82" s="9">
        <f>'№ 5ведомственная'!G80</f>
        <v>270</v>
      </c>
      <c r="E82" s="9">
        <f>'№ 5ведомственная'!H80</f>
        <v>270</v>
      </c>
      <c r="F82" s="2"/>
    </row>
    <row r="83" spans="1:6" ht="25.5" hidden="1" outlineLevel="5">
      <c r="A83" s="17" t="s">
        <v>28</v>
      </c>
      <c r="B83" s="19" t="s">
        <v>333</v>
      </c>
      <c r="C83" s="9" t="e">
        <f>C84+C85</f>
        <v>#REF!</v>
      </c>
      <c r="D83" s="9" t="e">
        <f>D84+D85</f>
        <v>#REF!</v>
      </c>
      <c r="E83" s="9" t="e">
        <f>E84+E85</f>
        <v>#REF!</v>
      </c>
      <c r="F83" s="2"/>
    </row>
    <row r="84" spans="1:6" ht="51" hidden="1" outlineLevel="6">
      <c r="A84" s="17" t="s">
        <v>28</v>
      </c>
      <c r="B84" s="19" t="s">
        <v>305</v>
      </c>
      <c r="C84" s="9" t="e">
        <f>'№ 5ведомственная'!#REF!</f>
        <v>#REF!</v>
      </c>
      <c r="D84" s="9" t="e">
        <f>'№ 5ведомственная'!#REF!</f>
        <v>#REF!</v>
      </c>
      <c r="E84" s="9" t="e">
        <f>'№ 5ведомственная'!#REF!</f>
        <v>#REF!</v>
      </c>
      <c r="F84" s="2"/>
    </row>
    <row r="85" spans="1:6" ht="25.5" hidden="1" outlineLevel="6">
      <c r="A85" s="17" t="s">
        <v>28</v>
      </c>
      <c r="B85" s="19" t="s">
        <v>306</v>
      </c>
      <c r="C85" s="9" t="e">
        <f>'№ 5ведомственная'!#REF!</f>
        <v>#REF!</v>
      </c>
      <c r="D85" s="9" t="e">
        <f>'№ 5ведомственная'!#REF!</f>
        <v>#REF!</v>
      </c>
      <c r="E85" s="9" t="e">
        <f>'№ 5ведомственная'!#REF!</f>
        <v>#REF!</v>
      </c>
      <c r="F85" s="2"/>
    </row>
    <row r="86" spans="1:6" ht="25.5" hidden="1" outlineLevel="3">
      <c r="A86" s="17" t="s">
        <v>28</v>
      </c>
      <c r="B86" s="19" t="s">
        <v>334</v>
      </c>
      <c r="C86" s="9">
        <f>C87</f>
        <v>400</v>
      </c>
      <c r="D86" s="9">
        <f>D87</f>
        <v>400</v>
      </c>
      <c r="E86" s="9">
        <f>E87</f>
        <v>400</v>
      </c>
      <c r="F86" s="2"/>
    </row>
    <row r="87" spans="1:6" ht="25.5" hidden="1" outlineLevel="4">
      <c r="A87" s="17" t="s">
        <v>28</v>
      </c>
      <c r="B87" s="19" t="s">
        <v>335</v>
      </c>
      <c r="C87" s="9">
        <f>C88+C90</f>
        <v>400</v>
      </c>
      <c r="D87" s="9">
        <f>D88+D90</f>
        <v>400</v>
      </c>
      <c r="E87" s="9">
        <f>E88+E90</f>
        <v>400</v>
      </c>
      <c r="F87" s="2"/>
    </row>
    <row r="88" spans="1:6" ht="38.25" hidden="1" outlineLevel="5">
      <c r="A88" s="17" t="s">
        <v>28</v>
      </c>
      <c r="B88" s="19" t="s">
        <v>336</v>
      </c>
      <c r="C88" s="9">
        <f>C89</f>
        <v>200</v>
      </c>
      <c r="D88" s="9">
        <f>D89</f>
        <v>200</v>
      </c>
      <c r="E88" s="9">
        <f>E89</f>
        <v>200</v>
      </c>
      <c r="F88" s="2"/>
    </row>
    <row r="89" spans="1:6" ht="25.5" hidden="1" outlineLevel="6">
      <c r="A89" s="17" t="s">
        <v>28</v>
      </c>
      <c r="B89" s="19" t="s">
        <v>306</v>
      </c>
      <c r="C89" s="9">
        <f>'№ 5ведомственная'!F84</f>
        <v>200</v>
      </c>
      <c r="D89" s="9">
        <f>'№ 5ведомственная'!G84</f>
        <v>200</v>
      </c>
      <c r="E89" s="9">
        <f>'№ 5ведомственная'!H84</f>
        <v>200</v>
      </c>
      <c r="F89" s="2"/>
    </row>
    <row r="90" spans="1:6" ht="38.25" hidden="1" outlineLevel="5">
      <c r="A90" s="17" t="s">
        <v>28</v>
      </c>
      <c r="B90" s="19" t="s">
        <v>337</v>
      </c>
      <c r="C90" s="9">
        <f>C91</f>
        <v>200</v>
      </c>
      <c r="D90" s="9">
        <f>D91</f>
        <v>200</v>
      </c>
      <c r="E90" s="9">
        <f>E91</f>
        <v>200</v>
      </c>
      <c r="F90" s="2"/>
    </row>
    <row r="91" spans="1:6" ht="25.5" hidden="1" outlineLevel="6">
      <c r="A91" s="17" t="s">
        <v>28</v>
      </c>
      <c r="B91" s="19" t="s">
        <v>306</v>
      </c>
      <c r="C91" s="9">
        <f>'№ 5ведомственная'!F86</f>
        <v>200</v>
      </c>
      <c r="D91" s="9">
        <f>'№ 5ведомственная'!G86</f>
        <v>200</v>
      </c>
      <c r="E91" s="9">
        <f>'№ 5ведомственная'!H86</f>
        <v>200</v>
      </c>
      <c r="F91" s="2"/>
    </row>
    <row r="92" spans="1:6" ht="38.25" hidden="1" outlineLevel="2">
      <c r="A92" s="17" t="s">
        <v>28</v>
      </c>
      <c r="B92" s="19" t="s">
        <v>269</v>
      </c>
      <c r="C92" s="9">
        <f>C93</f>
        <v>45</v>
      </c>
      <c r="D92" s="9">
        <f>D93</f>
        <v>45</v>
      </c>
      <c r="E92" s="9">
        <f>E93</f>
        <v>45</v>
      </c>
      <c r="F92" s="2"/>
    </row>
    <row r="93" spans="1:6" ht="25.5" hidden="1" outlineLevel="3">
      <c r="A93" s="17" t="s">
        <v>28</v>
      </c>
      <c r="B93" s="19" t="s">
        <v>338</v>
      </c>
      <c r="C93" s="9">
        <f>C94+C98</f>
        <v>45</v>
      </c>
      <c r="D93" s="9">
        <f>D94+D98</f>
        <v>45</v>
      </c>
      <c r="E93" s="9">
        <f>E94+E98</f>
        <v>45</v>
      </c>
      <c r="F93" s="2"/>
    </row>
    <row r="94" spans="1:6" ht="25.5" hidden="1" outlineLevel="4">
      <c r="A94" s="17" t="s">
        <v>28</v>
      </c>
      <c r="B94" s="19" t="s">
        <v>339</v>
      </c>
      <c r="C94" s="9">
        <f t="shared" ref="C94:E95" si="9">C95</f>
        <v>2</v>
      </c>
      <c r="D94" s="9">
        <f t="shared" si="9"/>
        <v>2</v>
      </c>
      <c r="E94" s="9">
        <f t="shared" si="9"/>
        <v>2</v>
      </c>
      <c r="F94" s="2"/>
    </row>
    <row r="95" spans="1:6" ht="25.5" hidden="1" outlineLevel="5">
      <c r="A95" s="17" t="s">
        <v>28</v>
      </c>
      <c r="B95" s="19" t="s">
        <v>340</v>
      </c>
      <c r="C95" s="9">
        <f t="shared" si="9"/>
        <v>2</v>
      </c>
      <c r="D95" s="9">
        <f t="shared" si="9"/>
        <v>2</v>
      </c>
      <c r="E95" s="9">
        <f t="shared" si="9"/>
        <v>2</v>
      </c>
      <c r="F95" s="2"/>
    </row>
    <row r="96" spans="1:6" ht="25.5" hidden="1" outlineLevel="6">
      <c r="A96" s="17" t="s">
        <v>28</v>
      </c>
      <c r="B96" s="19" t="s">
        <v>306</v>
      </c>
      <c r="C96" s="9">
        <f>'№ 5ведомственная'!F128</f>
        <v>2</v>
      </c>
      <c r="D96" s="9">
        <f>'№ 5ведомственная'!G128</f>
        <v>2</v>
      </c>
      <c r="E96" s="9">
        <f>'№ 5ведомственная'!H128</f>
        <v>2</v>
      </c>
      <c r="F96" s="2"/>
    </row>
    <row r="97" spans="1:6" ht="25.5" hidden="1" outlineLevel="4">
      <c r="A97" s="17" t="s">
        <v>28</v>
      </c>
      <c r="B97" s="19" t="s">
        <v>341</v>
      </c>
      <c r="C97" s="9">
        <f t="shared" ref="C97:E98" si="10">C98</f>
        <v>43</v>
      </c>
      <c r="D97" s="9">
        <f t="shared" si="10"/>
        <v>43</v>
      </c>
      <c r="E97" s="9">
        <f t="shared" si="10"/>
        <v>43</v>
      </c>
      <c r="F97" s="2"/>
    </row>
    <row r="98" spans="1:6" ht="25.5" hidden="1" outlineLevel="5">
      <c r="A98" s="17" t="s">
        <v>28</v>
      </c>
      <c r="B98" s="19" t="s">
        <v>342</v>
      </c>
      <c r="C98" s="9">
        <f t="shared" si="10"/>
        <v>43</v>
      </c>
      <c r="D98" s="9">
        <f t="shared" si="10"/>
        <v>43</v>
      </c>
      <c r="E98" s="9">
        <f t="shared" si="10"/>
        <v>43</v>
      </c>
      <c r="F98" s="2"/>
    </row>
    <row r="99" spans="1:6" ht="25.5" hidden="1" outlineLevel="6">
      <c r="A99" s="17" t="s">
        <v>28</v>
      </c>
      <c r="B99" s="19" t="s">
        <v>306</v>
      </c>
      <c r="C99" s="9">
        <f>'№ 5ведомственная'!F131</f>
        <v>43</v>
      </c>
      <c r="D99" s="9">
        <f>'№ 5ведомственная'!G131</f>
        <v>43</v>
      </c>
      <c r="E99" s="9">
        <f>'№ 5ведомственная'!H131</f>
        <v>43</v>
      </c>
      <c r="F99" s="2"/>
    </row>
    <row r="100" spans="1:6" ht="38.25" hidden="1" outlineLevel="2">
      <c r="A100" s="40" t="s">
        <v>28</v>
      </c>
      <c r="B100" s="41" t="s">
        <v>548</v>
      </c>
      <c r="C100" s="42" t="e">
        <f>C101+C108+C115</f>
        <v>#REF!</v>
      </c>
      <c r="D100" s="42" t="e">
        <f>D101+D108+D115</f>
        <v>#REF!</v>
      </c>
      <c r="E100" s="42" t="e">
        <f>E101+E108+E115</f>
        <v>#REF!</v>
      </c>
      <c r="F100" s="2"/>
    </row>
    <row r="101" spans="1:6" ht="38.25" hidden="1" outlineLevel="3">
      <c r="A101" s="40" t="s">
        <v>28</v>
      </c>
      <c r="B101" s="41" t="s">
        <v>549</v>
      </c>
      <c r="C101" s="42" t="e">
        <f>C102+C105</f>
        <v>#REF!</v>
      </c>
      <c r="D101" s="42" t="e">
        <f>D102+D105</f>
        <v>#REF!</v>
      </c>
      <c r="E101" s="42" t="e">
        <f>E102+E105</f>
        <v>#REF!</v>
      </c>
      <c r="F101" s="2"/>
    </row>
    <row r="102" spans="1:6" ht="25.5" hidden="1" outlineLevel="4">
      <c r="A102" s="40" t="s">
        <v>28</v>
      </c>
      <c r="B102" s="41" t="s">
        <v>343</v>
      </c>
      <c r="C102" s="42" t="e">
        <f t="shared" ref="C102:E103" si="11">C103</f>
        <v>#REF!</v>
      </c>
      <c r="D102" s="42" t="e">
        <f t="shared" si="11"/>
        <v>#REF!</v>
      </c>
      <c r="E102" s="42" t="e">
        <f t="shared" si="11"/>
        <v>#REF!</v>
      </c>
      <c r="F102" s="2"/>
    </row>
    <row r="103" spans="1:6" ht="38.25" hidden="1" outlineLevel="5">
      <c r="A103" s="40" t="s">
        <v>28</v>
      </c>
      <c r="B103" s="41" t="s">
        <v>344</v>
      </c>
      <c r="C103" s="42" t="e">
        <f t="shared" si="11"/>
        <v>#REF!</v>
      </c>
      <c r="D103" s="42" t="e">
        <f t="shared" si="11"/>
        <v>#REF!</v>
      </c>
      <c r="E103" s="42" t="e">
        <f t="shared" si="11"/>
        <v>#REF!</v>
      </c>
      <c r="F103" s="2"/>
    </row>
    <row r="104" spans="1:6" ht="25.5" hidden="1" outlineLevel="6">
      <c r="A104" s="40" t="s">
        <v>28</v>
      </c>
      <c r="B104" s="41" t="s">
        <v>306</v>
      </c>
      <c r="C104" s="42" t="e">
        <f>'№ 5ведомственная'!#REF!</f>
        <v>#REF!</v>
      </c>
      <c r="D104" s="42" t="e">
        <f>'№ 5ведомственная'!#REF!</f>
        <v>#REF!</v>
      </c>
      <c r="E104" s="42" t="e">
        <f>'№ 5ведомственная'!#REF!</f>
        <v>#REF!</v>
      </c>
      <c r="F104" s="2"/>
    </row>
    <row r="105" spans="1:6" ht="38.25" hidden="1" outlineLevel="4">
      <c r="A105" s="40" t="s">
        <v>28</v>
      </c>
      <c r="B105" s="41" t="s">
        <v>345</v>
      </c>
      <c r="C105" s="42" t="e">
        <f t="shared" ref="C105:E106" si="12">C106</f>
        <v>#REF!</v>
      </c>
      <c r="D105" s="42" t="e">
        <f t="shared" si="12"/>
        <v>#REF!</v>
      </c>
      <c r="E105" s="42" t="e">
        <f t="shared" si="12"/>
        <v>#REF!</v>
      </c>
      <c r="F105" s="2"/>
    </row>
    <row r="106" spans="1:6" ht="25.5" hidden="1" outlineLevel="5">
      <c r="A106" s="40" t="s">
        <v>28</v>
      </c>
      <c r="B106" s="41" t="s">
        <v>346</v>
      </c>
      <c r="C106" s="42" t="e">
        <f t="shared" si="12"/>
        <v>#REF!</v>
      </c>
      <c r="D106" s="42" t="e">
        <f t="shared" si="12"/>
        <v>#REF!</v>
      </c>
      <c r="E106" s="42" t="e">
        <f t="shared" si="12"/>
        <v>#REF!</v>
      </c>
      <c r="F106" s="2"/>
    </row>
    <row r="107" spans="1:6" ht="25.5" hidden="1" outlineLevel="6">
      <c r="A107" s="40" t="s">
        <v>28</v>
      </c>
      <c r="B107" s="41" t="s">
        <v>306</v>
      </c>
      <c r="C107" s="42" t="e">
        <f>'№ 5ведомственная'!#REF!</f>
        <v>#REF!</v>
      </c>
      <c r="D107" s="42" t="e">
        <f>'№ 5ведомственная'!#REF!</f>
        <v>#REF!</v>
      </c>
      <c r="E107" s="42" t="e">
        <f>'№ 5ведомственная'!#REF!</f>
        <v>#REF!</v>
      </c>
      <c r="F107" s="2"/>
    </row>
    <row r="108" spans="1:6" ht="51" hidden="1" outlineLevel="3">
      <c r="A108" s="40" t="s">
        <v>28</v>
      </c>
      <c r="B108" s="41" t="s">
        <v>550</v>
      </c>
      <c r="C108" s="42" t="e">
        <f>C109+C112</f>
        <v>#REF!</v>
      </c>
      <c r="D108" s="42" t="e">
        <f>D109+D112</f>
        <v>#REF!</v>
      </c>
      <c r="E108" s="42" t="e">
        <f>E109+E112</f>
        <v>#REF!</v>
      </c>
      <c r="F108" s="2"/>
    </row>
    <row r="109" spans="1:6" ht="51" hidden="1" outlineLevel="4">
      <c r="A109" s="40" t="s">
        <v>28</v>
      </c>
      <c r="B109" s="41" t="s">
        <v>542</v>
      </c>
      <c r="C109" s="42" t="e">
        <f t="shared" ref="C109:E110" si="13">C110</f>
        <v>#REF!</v>
      </c>
      <c r="D109" s="42" t="e">
        <f t="shared" si="13"/>
        <v>#REF!</v>
      </c>
      <c r="E109" s="42" t="e">
        <f t="shared" si="13"/>
        <v>#REF!</v>
      </c>
      <c r="F109" s="2"/>
    </row>
    <row r="110" spans="1:6" ht="51" hidden="1" outlineLevel="5">
      <c r="A110" s="40" t="s">
        <v>28</v>
      </c>
      <c r="B110" s="41" t="s">
        <v>551</v>
      </c>
      <c r="C110" s="42" t="e">
        <f t="shared" si="13"/>
        <v>#REF!</v>
      </c>
      <c r="D110" s="42" t="e">
        <f t="shared" si="13"/>
        <v>#REF!</v>
      </c>
      <c r="E110" s="42" t="e">
        <f t="shared" si="13"/>
        <v>#REF!</v>
      </c>
      <c r="F110" s="2"/>
    </row>
    <row r="111" spans="1:6" ht="25.5" hidden="1" outlineLevel="6">
      <c r="A111" s="40" t="s">
        <v>28</v>
      </c>
      <c r="B111" s="41" t="s">
        <v>306</v>
      </c>
      <c r="C111" s="42" t="e">
        <f>'№ 5ведомственная'!#REF!</f>
        <v>#REF!</v>
      </c>
      <c r="D111" s="42" t="e">
        <f>'№ 5ведомственная'!#REF!</f>
        <v>#REF!</v>
      </c>
      <c r="E111" s="42" t="e">
        <f>'№ 5ведомственная'!#REF!</f>
        <v>#REF!</v>
      </c>
      <c r="F111" s="2"/>
    </row>
    <row r="112" spans="1:6" ht="25.5" hidden="1" outlineLevel="4">
      <c r="A112" s="40" t="s">
        <v>28</v>
      </c>
      <c r="B112" s="41" t="s">
        <v>347</v>
      </c>
      <c r="C112" s="42" t="e">
        <f t="shared" ref="C112:E113" si="14">C113</f>
        <v>#REF!</v>
      </c>
      <c r="D112" s="42" t="e">
        <f t="shared" si="14"/>
        <v>#REF!</v>
      </c>
      <c r="E112" s="42" t="e">
        <f t="shared" si="14"/>
        <v>#REF!</v>
      </c>
      <c r="F112" s="2"/>
    </row>
    <row r="113" spans="1:6" hidden="1" outlineLevel="5">
      <c r="A113" s="40" t="s">
        <v>28</v>
      </c>
      <c r="B113" s="41" t="s">
        <v>348</v>
      </c>
      <c r="C113" s="42" t="e">
        <f t="shared" si="14"/>
        <v>#REF!</v>
      </c>
      <c r="D113" s="42" t="e">
        <f t="shared" si="14"/>
        <v>#REF!</v>
      </c>
      <c r="E113" s="42" t="e">
        <f t="shared" si="14"/>
        <v>#REF!</v>
      </c>
      <c r="F113" s="2"/>
    </row>
    <row r="114" spans="1:6" ht="25.5" hidden="1" outlineLevel="6">
      <c r="A114" s="40" t="s">
        <v>28</v>
      </c>
      <c r="B114" s="41" t="s">
        <v>306</v>
      </c>
      <c r="C114" s="42" t="e">
        <f>'№ 5ведомственная'!#REF!</f>
        <v>#REF!</v>
      </c>
      <c r="D114" s="42" t="e">
        <f>'№ 5ведомственная'!#REF!</f>
        <v>#REF!</v>
      </c>
      <c r="E114" s="42" t="e">
        <f>'№ 5ведомственная'!#REF!</f>
        <v>#REF!</v>
      </c>
      <c r="F114" s="2"/>
    </row>
    <row r="115" spans="1:6" ht="38.25" hidden="1" outlineLevel="3">
      <c r="A115" s="40" t="s">
        <v>28</v>
      </c>
      <c r="B115" s="41" t="s">
        <v>552</v>
      </c>
      <c r="C115" s="42" t="e">
        <f>C116+C119</f>
        <v>#REF!</v>
      </c>
      <c r="D115" s="42" t="e">
        <f>D116+D119</f>
        <v>#REF!</v>
      </c>
      <c r="E115" s="42" t="e">
        <f>E116+E119</f>
        <v>#REF!</v>
      </c>
      <c r="F115" s="2"/>
    </row>
    <row r="116" spans="1:6" ht="25.5" hidden="1" outlineLevel="4">
      <c r="A116" s="40" t="s">
        <v>28</v>
      </c>
      <c r="B116" s="41" t="s">
        <v>349</v>
      </c>
      <c r="C116" s="42" t="e">
        <f t="shared" ref="C116:E117" si="15">C117</f>
        <v>#REF!</v>
      </c>
      <c r="D116" s="42" t="e">
        <f t="shared" si="15"/>
        <v>#REF!</v>
      </c>
      <c r="E116" s="42" t="e">
        <f t="shared" si="15"/>
        <v>#REF!</v>
      </c>
      <c r="F116" s="2"/>
    </row>
    <row r="117" spans="1:6" ht="38.25" hidden="1" outlineLevel="5">
      <c r="A117" s="40" t="s">
        <v>28</v>
      </c>
      <c r="B117" s="41" t="s">
        <v>553</v>
      </c>
      <c r="C117" s="42" t="e">
        <f t="shared" si="15"/>
        <v>#REF!</v>
      </c>
      <c r="D117" s="42" t="e">
        <f t="shared" si="15"/>
        <v>#REF!</v>
      </c>
      <c r="E117" s="42" t="e">
        <f t="shared" si="15"/>
        <v>#REF!</v>
      </c>
      <c r="F117" s="2"/>
    </row>
    <row r="118" spans="1:6" ht="25.5" hidden="1" outlineLevel="6">
      <c r="A118" s="40" t="s">
        <v>28</v>
      </c>
      <c r="B118" s="41" t="s">
        <v>306</v>
      </c>
      <c r="C118" s="42" t="e">
        <f>'№ 5ведомственная'!#REF!</f>
        <v>#REF!</v>
      </c>
      <c r="D118" s="42" t="e">
        <f>'№ 5ведомственная'!#REF!</f>
        <v>#REF!</v>
      </c>
      <c r="E118" s="42" t="e">
        <f>'№ 5ведомственная'!#REF!</f>
        <v>#REF!</v>
      </c>
      <c r="F118" s="2"/>
    </row>
    <row r="119" spans="1:6" ht="25.5" hidden="1" outlineLevel="4">
      <c r="A119" s="40" t="s">
        <v>28</v>
      </c>
      <c r="B119" s="41" t="s">
        <v>350</v>
      </c>
      <c r="C119" s="42" t="e">
        <f t="shared" ref="C119:E120" si="16">C120</f>
        <v>#REF!</v>
      </c>
      <c r="D119" s="42" t="e">
        <f t="shared" si="16"/>
        <v>#REF!</v>
      </c>
      <c r="E119" s="42" t="e">
        <f t="shared" si="16"/>
        <v>#REF!</v>
      </c>
      <c r="F119" s="2"/>
    </row>
    <row r="120" spans="1:6" ht="25.5" hidden="1" outlineLevel="5">
      <c r="A120" s="40" t="s">
        <v>28</v>
      </c>
      <c r="B120" s="41" t="s">
        <v>554</v>
      </c>
      <c r="C120" s="42" t="e">
        <f t="shared" si="16"/>
        <v>#REF!</v>
      </c>
      <c r="D120" s="42" t="e">
        <f t="shared" si="16"/>
        <v>#REF!</v>
      </c>
      <c r="E120" s="42" t="e">
        <f t="shared" si="16"/>
        <v>#REF!</v>
      </c>
      <c r="F120" s="2"/>
    </row>
    <row r="121" spans="1:6" ht="25.5" hidden="1" outlineLevel="6">
      <c r="A121" s="40" t="s">
        <v>28</v>
      </c>
      <c r="B121" s="41" t="s">
        <v>306</v>
      </c>
      <c r="C121" s="42" t="e">
        <f>'№ 5ведомственная'!#REF!</f>
        <v>#REF!</v>
      </c>
      <c r="D121" s="42" t="e">
        <f>'№ 5ведомственная'!#REF!</f>
        <v>#REF!</v>
      </c>
      <c r="E121" s="42" t="e">
        <f>'№ 5ведомственная'!#REF!</f>
        <v>#REF!</v>
      </c>
      <c r="F121" s="2"/>
    </row>
    <row r="122" spans="1:6" hidden="1" outlineLevel="2">
      <c r="A122" s="17" t="s">
        <v>28</v>
      </c>
      <c r="B122" s="19" t="s">
        <v>261</v>
      </c>
      <c r="C122" s="9" t="e">
        <f t="shared" ref="C122:E123" si="17">C123</f>
        <v>#REF!</v>
      </c>
      <c r="D122" s="9" t="e">
        <f t="shared" si="17"/>
        <v>#REF!</v>
      </c>
      <c r="E122" s="9" t="e">
        <f t="shared" si="17"/>
        <v>#REF!</v>
      </c>
      <c r="F122" s="2"/>
    </row>
    <row r="123" spans="1:6" ht="25.5" hidden="1" outlineLevel="3">
      <c r="A123" s="17" t="s">
        <v>28</v>
      </c>
      <c r="B123" s="19" t="s">
        <v>308</v>
      </c>
      <c r="C123" s="9" t="e">
        <f t="shared" si="17"/>
        <v>#REF!</v>
      </c>
      <c r="D123" s="9" t="e">
        <f t="shared" si="17"/>
        <v>#REF!</v>
      </c>
      <c r="E123" s="9" t="e">
        <f t="shared" si="17"/>
        <v>#REF!</v>
      </c>
      <c r="F123" s="2"/>
    </row>
    <row r="124" spans="1:6" ht="25.5" hidden="1" outlineLevel="5">
      <c r="A124" s="17" t="s">
        <v>28</v>
      </c>
      <c r="B124" s="19" t="s">
        <v>351</v>
      </c>
      <c r="C124" s="9" t="e">
        <f>C125+C126+C127</f>
        <v>#REF!</v>
      </c>
      <c r="D124" s="9" t="e">
        <f>D125+D126+D127</f>
        <v>#REF!</v>
      </c>
      <c r="E124" s="9" t="e">
        <f>E125+E126+E127</f>
        <v>#REF!</v>
      </c>
      <c r="F124" s="2"/>
    </row>
    <row r="125" spans="1:6" ht="51" hidden="1" outlineLevel="6">
      <c r="A125" s="17" t="s">
        <v>28</v>
      </c>
      <c r="B125" s="19" t="s">
        <v>305</v>
      </c>
      <c r="C125" s="9" t="e">
        <f>'№ 5ведомственная'!#REF!</f>
        <v>#REF!</v>
      </c>
      <c r="D125" s="9" t="e">
        <f>'№ 5ведомственная'!#REF!</f>
        <v>#REF!</v>
      </c>
      <c r="E125" s="9" t="e">
        <f>'№ 5ведомственная'!#REF!</f>
        <v>#REF!</v>
      </c>
      <c r="F125" s="2"/>
    </row>
    <row r="126" spans="1:6" ht="25.5" hidden="1" outlineLevel="6">
      <c r="A126" s="17" t="s">
        <v>28</v>
      </c>
      <c r="B126" s="19" t="s">
        <v>306</v>
      </c>
      <c r="C126" s="9" t="e">
        <f>'№ 5ведомственная'!#REF!</f>
        <v>#REF!</v>
      </c>
      <c r="D126" s="9" t="e">
        <f>'№ 5ведомственная'!#REF!</f>
        <v>#REF!</v>
      </c>
      <c r="E126" s="9" t="e">
        <f>'№ 5ведомственная'!#REF!</f>
        <v>#REF!</v>
      </c>
      <c r="F126" s="2"/>
    </row>
    <row r="127" spans="1:6" hidden="1" outlineLevel="6">
      <c r="A127" s="17" t="s">
        <v>28</v>
      </c>
      <c r="B127" s="19" t="s">
        <v>307</v>
      </c>
      <c r="C127" s="9" t="e">
        <f>'№ 5ведомственная'!#REF!</f>
        <v>#REF!</v>
      </c>
      <c r="D127" s="9" t="e">
        <f>'№ 5ведомственная'!#REF!</f>
        <v>#REF!</v>
      </c>
      <c r="E127" s="9" t="e">
        <f>'№ 5ведомственная'!#REF!</f>
        <v>#REF!</v>
      </c>
      <c r="F127" s="2"/>
    </row>
    <row r="128" spans="1:6" s="30" customFormat="1" ht="25.5" collapsed="1">
      <c r="A128" s="22" t="s">
        <v>51</v>
      </c>
      <c r="B128" s="23" t="s">
        <v>252</v>
      </c>
      <c r="C128" s="8">
        <f>C129+C142+C163</f>
        <v>4323.7999999999993</v>
      </c>
      <c r="D128" s="8">
        <f>D129+D142+D163</f>
        <v>3741.7999999999997</v>
      </c>
      <c r="E128" s="8">
        <f>E129+E142+E163</f>
        <v>3741.7999999999997</v>
      </c>
      <c r="F128" s="4"/>
    </row>
    <row r="129" spans="1:6" outlineLevel="1">
      <c r="A129" s="17" t="s">
        <v>52</v>
      </c>
      <c r="B129" s="19" t="s">
        <v>270</v>
      </c>
      <c r="C129" s="9">
        <f>'№ 5ведомственная'!F91</f>
        <v>908.6</v>
      </c>
      <c r="D129" s="9">
        <f>'№ 5ведомственная'!G91</f>
        <v>958.6</v>
      </c>
      <c r="E129" s="9">
        <f>'№ 5ведомственная'!H91</f>
        <v>958.6</v>
      </c>
      <c r="F129" s="2"/>
    </row>
    <row r="130" spans="1:6" ht="51" hidden="1" outlineLevel="2">
      <c r="A130" s="17" t="s">
        <v>52</v>
      </c>
      <c r="B130" s="19" t="s">
        <v>263</v>
      </c>
      <c r="C130" s="9" t="e">
        <f>C131</f>
        <v>#REF!</v>
      </c>
      <c r="D130" s="9" t="e">
        <f t="shared" ref="D130:E132" si="18">D131</f>
        <v>#REF!</v>
      </c>
      <c r="E130" s="9" t="e">
        <f t="shared" si="18"/>
        <v>#REF!</v>
      </c>
      <c r="F130" s="2"/>
    </row>
    <row r="131" spans="1:6" ht="51" hidden="1" outlineLevel="3">
      <c r="A131" s="17" t="s">
        <v>52</v>
      </c>
      <c r="B131" s="19" t="s">
        <v>314</v>
      </c>
      <c r="C131" s="9" t="e">
        <f>C132</f>
        <v>#REF!</v>
      </c>
      <c r="D131" s="9" t="e">
        <f t="shared" si="18"/>
        <v>#REF!</v>
      </c>
      <c r="E131" s="9" t="e">
        <f t="shared" si="18"/>
        <v>#REF!</v>
      </c>
      <c r="F131" s="2"/>
    </row>
    <row r="132" spans="1:6" ht="63.75" hidden="1" outlineLevel="4">
      <c r="A132" s="17" t="s">
        <v>52</v>
      </c>
      <c r="B132" s="19" t="s">
        <v>315</v>
      </c>
      <c r="C132" s="9" t="e">
        <f>C133</f>
        <v>#REF!</v>
      </c>
      <c r="D132" s="9" t="e">
        <f t="shared" si="18"/>
        <v>#REF!</v>
      </c>
      <c r="E132" s="9" t="e">
        <f t="shared" si="18"/>
        <v>#REF!</v>
      </c>
      <c r="F132" s="2"/>
    </row>
    <row r="133" spans="1:6" ht="25.5" hidden="1" outlineLevel="5">
      <c r="A133" s="17" t="s">
        <v>52</v>
      </c>
      <c r="B133" s="19" t="s">
        <v>352</v>
      </c>
      <c r="C133" s="9" t="e">
        <f>C134+C135</f>
        <v>#REF!</v>
      </c>
      <c r="D133" s="9" t="e">
        <f>D134+D135</f>
        <v>#REF!</v>
      </c>
      <c r="E133" s="9" t="e">
        <f>E134+E135</f>
        <v>#REF!</v>
      </c>
      <c r="F133" s="2"/>
    </row>
    <row r="134" spans="1:6" ht="51" hidden="1" outlineLevel="6">
      <c r="A134" s="17" t="s">
        <v>52</v>
      </c>
      <c r="B134" s="19" t="s">
        <v>305</v>
      </c>
      <c r="C134" s="9">
        <f>'№ 5ведомственная'!F96</f>
        <v>908.6</v>
      </c>
      <c r="D134" s="9">
        <f>'№ 5ведомственная'!G96</f>
        <v>958.6</v>
      </c>
      <c r="E134" s="9">
        <f>'№ 5ведомственная'!H96</f>
        <v>958.6</v>
      </c>
      <c r="F134" s="2"/>
    </row>
    <row r="135" spans="1:6" ht="25.5" hidden="1" outlineLevel="6">
      <c r="A135" s="17" t="s">
        <v>52</v>
      </c>
      <c r="B135" s="19" t="s">
        <v>306</v>
      </c>
      <c r="C135" s="9" t="e">
        <f>'№ 5ведомственная'!#REF!</f>
        <v>#REF!</v>
      </c>
      <c r="D135" s="9" t="e">
        <f>'№ 5ведомственная'!#REF!</f>
        <v>#REF!</v>
      </c>
      <c r="E135" s="9" t="e">
        <f>'№ 5ведомственная'!#REF!</f>
        <v>#REF!</v>
      </c>
      <c r="F135" s="2"/>
    </row>
    <row r="136" spans="1:6" ht="63.75" hidden="1" outlineLevel="2">
      <c r="A136" s="17" t="s">
        <v>53</v>
      </c>
      <c r="B136" s="19" t="s">
        <v>271</v>
      </c>
      <c r="C136" s="9" t="e">
        <f>C137</f>
        <v>#REF!</v>
      </c>
      <c r="D136" s="9" t="e">
        <f t="shared" ref="D136:E138" si="19">D137</f>
        <v>#REF!</v>
      </c>
      <c r="E136" s="9" t="e">
        <f t="shared" si="19"/>
        <v>#REF!</v>
      </c>
      <c r="F136" s="2"/>
    </row>
    <row r="137" spans="1:6" ht="51" hidden="1" outlineLevel="3">
      <c r="A137" s="17" t="s">
        <v>53</v>
      </c>
      <c r="B137" s="19" t="s">
        <v>353</v>
      </c>
      <c r="C137" s="9" t="e">
        <f>C138</f>
        <v>#REF!</v>
      </c>
      <c r="D137" s="9" t="e">
        <f t="shared" si="19"/>
        <v>#REF!</v>
      </c>
      <c r="E137" s="9" t="e">
        <f t="shared" si="19"/>
        <v>#REF!</v>
      </c>
      <c r="F137" s="2"/>
    </row>
    <row r="138" spans="1:6" ht="25.5" hidden="1" outlineLevel="4">
      <c r="A138" s="17" t="s">
        <v>53</v>
      </c>
      <c r="B138" s="19" t="s">
        <v>354</v>
      </c>
      <c r="C138" s="9" t="e">
        <f>C139</f>
        <v>#REF!</v>
      </c>
      <c r="D138" s="9" t="e">
        <f t="shared" si="19"/>
        <v>#REF!</v>
      </c>
      <c r="E138" s="9" t="e">
        <f t="shared" si="19"/>
        <v>#REF!</v>
      </c>
      <c r="F138" s="2"/>
    </row>
    <row r="139" spans="1:6" ht="25.5" hidden="1" outlineLevel="5">
      <c r="A139" s="17" t="s">
        <v>53</v>
      </c>
      <c r="B139" s="19" t="s">
        <v>355</v>
      </c>
      <c r="C139" s="9" t="e">
        <f>C140+C141</f>
        <v>#REF!</v>
      </c>
      <c r="D139" s="9" t="e">
        <f>D140+D141</f>
        <v>#REF!</v>
      </c>
      <c r="E139" s="9" t="e">
        <f>E140+E141</f>
        <v>#REF!</v>
      </c>
      <c r="F139" s="2"/>
    </row>
    <row r="140" spans="1:6" ht="51" hidden="1" outlineLevel="6">
      <c r="A140" s="17" t="s">
        <v>53</v>
      </c>
      <c r="B140" s="19" t="s">
        <v>305</v>
      </c>
      <c r="C140" s="9" t="e">
        <f>'№ 5ведомственная'!#REF!</f>
        <v>#REF!</v>
      </c>
      <c r="D140" s="9" t="e">
        <f>'№ 5ведомственная'!#REF!</f>
        <v>#REF!</v>
      </c>
      <c r="E140" s="9" t="e">
        <f>'№ 5ведомственная'!#REF!</f>
        <v>#REF!</v>
      </c>
      <c r="F140" s="2"/>
    </row>
    <row r="141" spans="1:6" ht="25.5" hidden="1" outlineLevel="6">
      <c r="A141" s="17" t="s">
        <v>53</v>
      </c>
      <c r="B141" s="19" t="s">
        <v>306</v>
      </c>
      <c r="C141" s="9" t="e">
        <f>'№ 5ведомственная'!#REF!</f>
        <v>#REF!</v>
      </c>
      <c r="D141" s="9" t="e">
        <f>'№ 5ведомственная'!#REF!</f>
        <v>#REF!</v>
      </c>
      <c r="E141" s="9" t="e">
        <f>'№ 5ведомственная'!#REF!</f>
        <v>#REF!</v>
      </c>
      <c r="F141" s="2"/>
    </row>
    <row r="142" spans="1:6" ht="28.5" customHeight="1" outlineLevel="1" collapsed="1">
      <c r="A142" s="17" t="s">
        <v>58</v>
      </c>
      <c r="B142" s="19" t="s">
        <v>628</v>
      </c>
      <c r="C142" s="9">
        <f>'№ 5ведомственная'!F97</f>
        <v>2622.2</v>
      </c>
      <c r="D142" s="9">
        <f>'№ 5ведомственная'!G97</f>
        <v>2588.1999999999998</v>
      </c>
      <c r="E142" s="9">
        <f>'№ 5ведомственная'!H97</f>
        <v>2588.1999999999998</v>
      </c>
      <c r="F142" s="2"/>
    </row>
    <row r="143" spans="1:6" ht="63.75" hidden="1" outlineLevel="2">
      <c r="A143" s="17" t="s">
        <v>58</v>
      </c>
      <c r="B143" s="19" t="s">
        <v>271</v>
      </c>
      <c r="C143" s="9">
        <f>C144+C148</f>
        <v>520</v>
      </c>
      <c r="D143" s="9">
        <f>D144+D148</f>
        <v>520</v>
      </c>
      <c r="E143" s="9">
        <f>E144+E148</f>
        <v>520</v>
      </c>
      <c r="F143" s="2"/>
    </row>
    <row r="144" spans="1:6" ht="38.25" hidden="1" outlineLevel="3">
      <c r="A144" s="17" t="s">
        <v>58</v>
      </c>
      <c r="B144" s="19" t="s">
        <v>356</v>
      </c>
      <c r="C144" s="9">
        <f>C145</f>
        <v>50</v>
      </c>
      <c r="D144" s="9">
        <f t="shared" ref="D144:E146" si="20">D145</f>
        <v>50</v>
      </c>
      <c r="E144" s="9">
        <f t="shared" si="20"/>
        <v>50</v>
      </c>
      <c r="F144" s="2"/>
    </row>
    <row r="145" spans="1:6" ht="51" hidden="1" outlineLevel="4">
      <c r="A145" s="17" t="s">
        <v>58</v>
      </c>
      <c r="B145" s="19" t="s">
        <v>357</v>
      </c>
      <c r="C145" s="9">
        <f>C146</f>
        <v>50</v>
      </c>
      <c r="D145" s="9">
        <f t="shared" si="20"/>
        <v>50</v>
      </c>
      <c r="E145" s="9">
        <f t="shared" si="20"/>
        <v>50</v>
      </c>
      <c r="F145" s="2"/>
    </row>
    <row r="146" spans="1:6" hidden="1" outlineLevel="5">
      <c r="A146" s="17" t="s">
        <v>58</v>
      </c>
      <c r="B146" s="19" t="s">
        <v>358</v>
      </c>
      <c r="C146" s="9">
        <f>C147</f>
        <v>50</v>
      </c>
      <c r="D146" s="9">
        <f t="shared" si="20"/>
        <v>50</v>
      </c>
      <c r="E146" s="9">
        <f t="shared" si="20"/>
        <v>50</v>
      </c>
      <c r="F146" s="2"/>
    </row>
    <row r="147" spans="1:6" ht="25.5" hidden="1" outlineLevel="6">
      <c r="A147" s="17" t="s">
        <v>58</v>
      </c>
      <c r="B147" s="19" t="s">
        <v>306</v>
      </c>
      <c r="C147" s="9">
        <f>'№ 5ведомственная'!F107</f>
        <v>50</v>
      </c>
      <c r="D147" s="9">
        <f>'№ 5ведомственная'!G107</f>
        <v>50</v>
      </c>
      <c r="E147" s="9">
        <f>'№ 5ведомственная'!H107</f>
        <v>50</v>
      </c>
      <c r="F147" s="2"/>
    </row>
    <row r="148" spans="1:6" ht="25.5" hidden="1" outlineLevel="3">
      <c r="A148" s="17" t="s">
        <v>58</v>
      </c>
      <c r="B148" s="19" t="s">
        <v>359</v>
      </c>
      <c r="C148" s="9">
        <f>C149+C160</f>
        <v>470</v>
      </c>
      <c r="D148" s="9">
        <f>D149+D160</f>
        <v>470</v>
      </c>
      <c r="E148" s="9">
        <f>E149+E160</f>
        <v>470</v>
      </c>
      <c r="F148" s="2"/>
    </row>
    <row r="149" spans="1:6" ht="38.25" hidden="1" outlineLevel="4">
      <c r="A149" s="17" t="s">
        <v>58</v>
      </c>
      <c r="B149" s="19" t="s">
        <v>360</v>
      </c>
      <c r="C149" s="9">
        <f>C150+C152+C154+C156+C158</f>
        <v>450</v>
      </c>
      <c r="D149" s="9">
        <f>D150+D152+D154+D156+D158</f>
        <v>450</v>
      </c>
      <c r="E149" s="9">
        <f>E150+E152+E154+E156+E158</f>
        <v>450</v>
      </c>
      <c r="F149" s="2"/>
    </row>
    <row r="150" spans="1:6" hidden="1" outlineLevel="5">
      <c r="A150" s="17" t="s">
        <v>58</v>
      </c>
      <c r="B150" s="19" t="s">
        <v>361</v>
      </c>
      <c r="C150" s="9">
        <f>C151</f>
        <v>130</v>
      </c>
      <c r="D150" s="9">
        <f>D151</f>
        <v>130</v>
      </c>
      <c r="E150" s="9">
        <f>E151</f>
        <v>130</v>
      </c>
      <c r="F150" s="2"/>
    </row>
    <row r="151" spans="1:6" ht="25.5" hidden="1" outlineLevel="6">
      <c r="A151" s="17" t="s">
        <v>58</v>
      </c>
      <c r="B151" s="19" t="s">
        <v>306</v>
      </c>
      <c r="C151" s="9">
        <f>'№ 5ведомственная'!F111</f>
        <v>130</v>
      </c>
      <c r="D151" s="9">
        <f>'№ 5ведомственная'!G111</f>
        <v>130</v>
      </c>
      <c r="E151" s="9">
        <f>'№ 5ведомственная'!H111</f>
        <v>130</v>
      </c>
      <c r="F151" s="2"/>
    </row>
    <row r="152" spans="1:6" hidden="1" outlineLevel="5">
      <c r="A152" s="17" t="s">
        <v>58</v>
      </c>
      <c r="B152" s="19" t="s">
        <v>362</v>
      </c>
      <c r="C152" s="9">
        <f>C153</f>
        <v>250</v>
      </c>
      <c r="D152" s="9">
        <f>D153</f>
        <v>250</v>
      </c>
      <c r="E152" s="9">
        <f>E153</f>
        <v>250</v>
      </c>
      <c r="F152" s="2"/>
    </row>
    <row r="153" spans="1:6" ht="25.5" hidden="1" outlineLevel="6">
      <c r="A153" s="17" t="s">
        <v>58</v>
      </c>
      <c r="B153" s="19" t="s">
        <v>306</v>
      </c>
      <c r="C153" s="9">
        <f>'№ 5ведомственная'!F113</f>
        <v>250</v>
      </c>
      <c r="D153" s="9">
        <f>'№ 5ведомственная'!G113</f>
        <v>250</v>
      </c>
      <c r="E153" s="9">
        <f>'№ 5ведомственная'!H113</f>
        <v>250</v>
      </c>
      <c r="F153" s="2"/>
    </row>
    <row r="154" spans="1:6" hidden="1" outlineLevel="5">
      <c r="A154" s="17" t="s">
        <v>58</v>
      </c>
      <c r="B154" s="19" t="s">
        <v>363</v>
      </c>
      <c r="C154" s="9">
        <f>C155</f>
        <v>40</v>
      </c>
      <c r="D154" s="9">
        <f>D155</f>
        <v>40</v>
      </c>
      <c r="E154" s="9">
        <f>E155</f>
        <v>40</v>
      </c>
      <c r="F154" s="2"/>
    </row>
    <row r="155" spans="1:6" ht="25.5" hidden="1" outlineLevel="6">
      <c r="A155" s="17" t="s">
        <v>58</v>
      </c>
      <c r="B155" s="19" t="s">
        <v>306</v>
      </c>
      <c r="C155" s="9">
        <f>'№ 5ведомственная'!F115</f>
        <v>40</v>
      </c>
      <c r="D155" s="9">
        <f>'№ 5ведомственная'!G115</f>
        <v>40</v>
      </c>
      <c r="E155" s="9">
        <f>'№ 5ведомственная'!H115</f>
        <v>40</v>
      </c>
      <c r="F155" s="2"/>
    </row>
    <row r="156" spans="1:6" hidden="1" outlineLevel="5">
      <c r="A156" s="17" t="s">
        <v>58</v>
      </c>
      <c r="B156" s="19" t="s">
        <v>364</v>
      </c>
      <c r="C156" s="9">
        <f>C157</f>
        <v>10</v>
      </c>
      <c r="D156" s="9">
        <f>D157</f>
        <v>10</v>
      </c>
      <c r="E156" s="9">
        <f>E157</f>
        <v>10</v>
      </c>
      <c r="F156" s="2"/>
    </row>
    <row r="157" spans="1:6" ht="25.5" hidden="1" outlineLevel="6">
      <c r="A157" s="17" t="s">
        <v>58</v>
      </c>
      <c r="B157" s="19" t="s">
        <v>306</v>
      </c>
      <c r="C157" s="9">
        <f>'№ 5ведомственная'!F117</f>
        <v>10</v>
      </c>
      <c r="D157" s="9">
        <f>'№ 5ведомственная'!G117</f>
        <v>10</v>
      </c>
      <c r="E157" s="9">
        <f>'№ 5ведомственная'!H117</f>
        <v>10</v>
      </c>
      <c r="F157" s="2"/>
    </row>
    <row r="158" spans="1:6" hidden="1" outlineLevel="5">
      <c r="A158" s="17" t="s">
        <v>58</v>
      </c>
      <c r="B158" s="19" t="s">
        <v>365</v>
      </c>
      <c r="C158" s="9">
        <f>C159</f>
        <v>20</v>
      </c>
      <c r="D158" s="9">
        <f>D159</f>
        <v>20</v>
      </c>
      <c r="E158" s="9">
        <f>E159</f>
        <v>20</v>
      </c>
      <c r="F158" s="2"/>
    </row>
    <row r="159" spans="1:6" ht="25.5" hidden="1" outlineLevel="6">
      <c r="A159" s="17" t="s">
        <v>58</v>
      </c>
      <c r="B159" s="19" t="s">
        <v>306</v>
      </c>
      <c r="C159" s="9">
        <f>'№ 5ведомственная'!F119</f>
        <v>20</v>
      </c>
      <c r="D159" s="9">
        <f>'№ 5ведомственная'!G119</f>
        <v>20</v>
      </c>
      <c r="E159" s="9">
        <f>'№ 5ведомственная'!H119</f>
        <v>20</v>
      </c>
      <c r="F159" s="2"/>
    </row>
    <row r="160" spans="1:6" ht="38.25" hidden="1" outlineLevel="4">
      <c r="A160" s="17" t="s">
        <v>58</v>
      </c>
      <c r="B160" s="19" t="s">
        <v>366</v>
      </c>
      <c r="C160" s="9">
        <f t="shared" ref="C160:E161" si="21">C161</f>
        <v>20</v>
      </c>
      <c r="D160" s="9">
        <f t="shared" si="21"/>
        <v>20</v>
      </c>
      <c r="E160" s="9">
        <f t="shared" si="21"/>
        <v>20</v>
      </c>
      <c r="F160" s="2"/>
    </row>
    <row r="161" spans="1:6" ht="25.5" hidden="1" outlineLevel="5">
      <c r="A161" s="17" t="s">
        <v>58</v>
      </c>
      <c r="B161" s="19" t="s">
        <v>367</v>
      </c>
      <c r="C161" s="9">
        <f t="shared" si="21"/>
        <v>20</v>
      </c>
      <c r="D161" s="9">
        <f t="shared" si="21"/>
        <v>20</v>
      </c>
      <c r="E161" s="9">
        <f t="shared" si="21"/>
        <v>20</v>
      </c>
      <c r="F161" s="2"/>
    </row>
    <row r="162" spans="1:6" ht="25.5" hidden="1" outlineLevel="6">
      <c r="A162" s="17" t="s">
        <v>58</v>
      </c>
      <c r="B162" s="19" t="s">
        <v>306</v>
      </c>
      <c r="C162" s="9">
        <f>'№ 5ведомственная'!F122</f>
        <v>20</v>
      </c>
      <c r="D162" s="9">
        <f>'№ 5ведомственная'!G122</f>
        <v>20</v>
      </c>
      <c r="E162" s="9">
        <f>'№ 5ведомственная'!H122</f>
        <v>20</v>
      </c>
      <c r="F162" s="2"/>
    </row>
    <row r="163" spans="1:6" ht="25.5" outlineLevel="6">
      <c r="A163" s="18" t="s">
        <v>600</v>
      </c>
      <c r="B163" s="19" t="s">
        <v>605</v>
      </c>
      <c r="C163" s="9">
        <f>'№ 5ведомственная'!F123</f>
        <v>793</v>
      </c>
      <c r="D163" s="9">
        <f>'№ 5ведомственная'!G123</f>
        <v>195</v>
      </c>
      <c r="E163" s="9">
        <f>'№ 5ведомственная'!H123</f>
        <v>195</v>
      </c>
      <c r="F163" s="2"/>
    </row>
    <row r="164" spans="1:6" s="30" customFormat="1">
      <c r="A164" s="22" t="s">
        <v>71</v>
      </c>
      <c r="B164" s="23" t="s">
        <v>253</v>
      </c>
      <c r="C164" s="8">
        <f>C179+C185+C216+C178</f>
        <v>114109.70000000001</v>
      </c>
      <c r="D164" s="8">
        <f t="shared" ref="D164:E164" si="22">D179+D185+D216+D178</f>
        <v>118153.3</v>
      </c>
      <c r="E164" s="8">
        <f t="shared" si="22"/>
        <v>120364.8</v>
      </c>
      <c r="F164" s="4"/>
    </row>
    <row r="165" spans="1:6" ht="38.25" hidden="1" outlineLevel="2">
      <c r="A165" s="17" t="s">
        <v>159</v>
      </c>
      <c r="B165" s="19" t="s">
        <v>288</v>
      </c>
      <c r="C165" s="9" t="e">
        <f>C166</f>
        <v>#REF!</v>
      </c>
      <c r="D165" s="9" t="e">
        <f>D166</f>
        <v>#REF!</v>
      </c>
      <c r="E165" s="9" t="e">
        <f>E166</f>
        <v>#REF!</v>
      </c>
      <c r="F165" s="2"/>
    </row>
    <row r="166" spans="1:6" ht="25.5" hidden="1" outlineLevel="3">
      <c r="A166" s="17" t="s">
        <v>159</v>
      </c>
      <c r="B166" s="19" t="s">
        <v>443</v>
      </c>
      <c r="C166" s="9" t="e">
        <f>C167+C170</f>
        <v>#REF!</v>
      </c>
      <c r="D166" s="9" t="e">
        <f>D167+D170</f>
        <v>#REF!</v>
      </c>
      <c r="E166" s="9" t="e">
        <f>E167+E170</f>
        <v>#REF!</v>
      </c>
      <c r="F166" s="2"/>
    </row>
    <row r="167" spans="1:6" ht="38.25" hidden="1" outlineLevel="4">
      <c r="A167" s="17" t="s">
        <v>159</v>
      </c>
      <c r="B167" s="19" t="s">
        <v>483</v>
      </c>
      <c r="C167" s="9" t="e">
        <f t="shared" ref="C167:E168" si="23">C168</f>
        <v>#REF!</v>
      </c>
      <c r="D167" s="9" t="e">
        <f t="shared" si="23"/>
        <v>#REF!</v>
      </c>
      <c r="E167" s="9" t="e">
        <f t="shared" si="23"/>
        <v>#REF!</v>
      </c>
      <c r="F167" s="2"/>
    </row>
    <row r="168" spans="1:6" ht="25.5" hidden="1" outlineLevel="5">
      <c r="A168" s="17" t="s">
        <v>159</v>
      </c>
      <c r="B168" s="19" t="s">
        <v>484</v>
      </c>
      <c r="C168" s="9" t="e">
        <f t="shared" si="23"/>
        <v>#REF!</v>
      </c>
      <c r="D168" s="9" t="e">
        <f t="shared" si="23"/>
        <v>#REF!</v>
      </c>
      <c r="E168" s="9" t="e">
        <f t="shared" si="23"/>
        <v>#REF!</v>
      </c>
      <c r="F168" s="2"/>
    </row>
    <row r="169" spans="1:6" ht="51" hidden="1" outlineLevel="6">
      <c r="A169" s="17" t="s">
        <v>159</v>
      </c>
      <c r="B169" s="19" t="s">
        <v>305</v>
      </c>
      <c r="C169" s="9" t="e">
        <f>'№ 5ведомственная'!#REF!</f>
        <v>#REF!</v>
      </c>
      <c r="D169" s="9" t="e">
        <f>'№ 5ведомственная'!#REF!</f>
        <v>#REF!</v>
      </c>
      <c r="E169" s="9" t="e">
        <f>'№ 5ведомственная'!#REF!</f>
        <v>#REF!</v>
      </c>
      <c r="F169" s="2"/>
    </row>
    <row r="170" spans="1:6" ht="25.5" hidden="1" outlineLevel="4">
      <c r="A170" s="17" t="s">
        <v>159</v>
      </c>
      <c r="B170" s="19" t="s">
        <v>444</v>
      </c>
      <c r="C170" s="9" t="e">
        <f t="shared" ref="C170:E171" si="24">C171</f>
        <v>#REF!</v>
      </c>
      <c r="D170" s="9" t="e">
        <f t="shared" si="24"/>
        <v>#REF!</v>
      </c>
      <c r="E170" s="9" t="e">
        <f t="shared" si="24"/>
        <v>#REF!</v>
      </c>
      <c r="F170" s="2"/>
    </row>
    <row r="171" spans="1:6" ht="25.5" hidden="1" outlineLevel="5">
      <c r="A171" s="17" t="s">
        <v>159</v>
      </c>
      <c r="B171" s="19" t="s">
        <v>445</v>
      </c>
      <c r="C171" s="9" t="e">
        <f t="shared" si="24"/>
        <v>#REF!</v>
      </c>
      <c r="D171" s="9" t="e">
        <f t="shared" si="24"/>
        <v>#REF!</v>
      </c>
      <c r="E171" s="9" t="e">
        <f t="shared" si="24"/>
        <v>#REF!</v>
      </c>
      <c r="F171" s="2"/>
    </row>
    <row r="172" spans="1:6" ht="25.5" hidden="1" outlineLevel="6">
      <c r="A172" s="17" t="s">
        <v>159</v>
      </c>
      <c r="B172" s="19" t="s">
        <v>332</v>
      </c>
      <c r="C172" s="9" t="e">
        <f>'№ 5ведомственная'!#REF!</f>
        <v>#REF!</v>
      </c>
      <c r="D172" s="9" t="e">
        <f>'№ 5ведомственная'!#REF!</f>
        <v>#REF!</v>
      </c>
      <c r="E172" s="9" t="e">
        <f>'№ 5ведомственная'!#REF!</f>
        <v>#REF!</v>
      </c>
      <c r="F172" s="2"/>
    </row>
    <row r="173" spans="1:6" ht="51" hidden="1" outlineLevel="2">
      <c r="A173" s="17" t="s">
        <v>72</v>
      </c>
      <c r="B173" s="19" t="s">
        <v>272</v>
      </c>
      <c r="C173" s="9" t="e">
        <f>C174</f>
        <v>#REF!</v>
      </c>
      <c r="D173" s="9" t="e">
        <f t="shared" ref="D173:E176" si="25">D174</f>
        <v>#REF!</v>
      </c>
      <c r="E173" s="9" t="e">
        <f t="shared" si="25"/>
        <v>#REF!</v>
      </c>
      <c r="F173" s="2"/>
    </row>
    <row r="174" spans="1:6" ht="25.5" hidden="1" outlineLevel="3">
      <c r="A174" s="17" t="s">
        <v>72</v>
      </c>
      <c r="B174" s="19" t="s">
        <v>368</v>
      </c>
      <c r="C174" s="9" t="e">
        <f>C175</f>
        <v>#REF!</v>
      </c>
      <c r="D174" s="9" t="e">
        <f t="shared" si="25"/>
        <v>#REF!</v>
      </c>
      <c r="E174" s="9" t="e">
        <f t="shared" si="25"/>
        <v>#REF!</v>
      </c>
      <c r="F174" s="2"/>
    </row>
    <row r="175" spans="1:6" ht="25.5" hidden="1" outlineLevel="4">
      <c r="A175" s="17" t="s">
        <v>72</v>
      </c>
      <c r="B175" s="19" t="s">
        <v>369</v>
      </c>
      <c r="C175" s="9" t="e">
        <f>C176</f>
        <v>#REF!</v>
      </c>
      <c r="D175" s="9" t="e">
        <f t="shared" si="25"/>
        <v>#REF!</v>
      </c>
      <c r="E175" s="9" t="e">
        <f t="shared" si="25"/>
        <v>#REF!</v>
      </c>
      <c r="F175" s="2"/>
    </row>
    <row r="176" spans="1:6" ht="63.75" hidden="1" outlineLevel="5">
      <c r="A176" s="17" t="s">
        <v>72</v>
      </c>
      <c r="B176" s="19" t="s">
        <v>370</v>
      </c>
      <c r="C176" s="9" t="e">
        <f>C177</f>
        <v>#REF!</v>
      </c>
      <c r="D176" s="9" t="e">
        <f t="shared" si="25"/>
        <v>#REF!</v>
      </c>
      <c r="E176" s="9" t="e">
        <f t="shared" si="25"/>
        <v>#REF!</v>
      </c>
      <c r="F176" s="2"/>
    </row>
    <row r="177" spans="1:6" ht="25.5" hidden="1" outlineLevel="6">
      <c r="A177" s="17" t="s">
        <v>72</v>
      </c>
      <c r="B177" s="19" t="s">
        <v>306</v>
      </c>
      <c r="C177" s="9" t="e">
        <f>'№ 5ведомственная'!#REF!</f>
        <v>#REF!</v>
      </c>
      <c r="D177" s="9" t="e">
        <f>'№ 5ведомственная'!#REF!</f>
        <v>#REF!</v>
      </c>
      <c r="E177" s="9" t="e">
        <f>'№ 5ведомственная'!#REF!</f>
        <v>#REF!</v>
      </c>
      <c r="F177" s="2"/>
    </row>
    <row r="178" spans="1:6" outlineLevel="6">
      <c r="A178" s="18" t="s">
        <v>72</v>
      </c>
      <c r="B178" s="19" t="s">
        <v>762</v>
      </c>
      <c r="C178" s="9">
        <f>'№ 5ведомственная'!F140</f>
        <v>0</v>
      </c>
      <c r="D178" s="9">
        <f>'№ 5ведомственная'!G140</f>
        <v>1766.5</v>
      </c>
      <c r="E178" s="9">
        <f>'№ 5ведомственная'!H140</f>
        <v>1979.7</v>
      </c>
      <c r="F178" s="2"/>
    </row>
    <row r="179" spans="1:6" outlineLevel="1">
      <c r="A179" s="17" t="s">
        <v>76</v>
      </c>
      <c r="B179" s="19" t="s">
        <v>273</v>
      </c>
      <c r="C179" s="9">
        <f>'№ 5ведомственная'!F146</f>
        <v>16411.900000000001</v>
      </c>
      <c r="D179" s="9">
        <f>'№ 5ведомственная'!G146</f>
        <v>16471.8</v>
      </c>
      <c r="E179" s="9">
        <f>'№ 5ведомственная'!H146</f>
        <v>16531.599999999999</v>
      </c>
      <c r="F179" s="2"/>
    </row>
    <row r="180" spans="1:6" ht="51" hidden="1" outlineLevel="2">
      <c r="A180" s="17" t="s">
        <v>76</v>
      </c>
      <c r="B180" s="19" t="s">
        <v>272</v>
      </c>
      <c r="C180" s="9">
        <f>C181</f>
        <v>3285.4</v>
      </c>
      <c r="D180" s="9">
        <f t="shared" ref="D180:E183" si="26">D181</f>
        <v>3298.3</v>
      </c>
      <c r="E180" s="9">
        <f t="shared" si="26"/>
        <v>3310.3</v>
      </c>
      <c r="F180" s="2"/>
    </row>
    <row r="181" spans="1:6" ht="25.5" hidden="1" outlineLevel="3">
      <c r="A181" s="17" t="s">
        <v>76</v>
      </c>
      <c r="B181" s="19" t="s">
        <v>371</v>
      </c>
      <c r="C181" s="9">
        <f>C182</f>
        <v>3285.4</v>
      </c>
      <c r="D181" s="9">
        <f t="shared" si="26"/>
        <v>3298.3</v>
      </c>
      <c r="E181" s="9">
        <f t="shared" si="26"/>
        <v>3310.3</v>
      </c>
      <c r="F181" s="2"/>
    </row>
    <row r="182" spans="1:6" hidden="1" outlineLevel="4">
      <c r="A182" s="17" t="s">
        <v>76</v>
      </c>
      <c r="B182" s="19" t="s">
        <v>372</v>
      </c>
      <c r="C182" s="9">
        <f>C183</f>
        <v>3285.4</v>
      </c>
      <c r="D182" s="9">
        <f t="shared" si="26"/>
        <v>3298.3</v>
      </c>
      <c r="E182" s="9">
        <f t="shared" si="26"/>
        <v>3310.3</v>
      </c>
      <c r="F182" s="2"/>
    </row>
    <row r="183" spans="1:6" ht="38.25" hidden="1" outlineLevel="5">
      <c r="A183" s="17" t="s">
        <v>76</v>
      </c>
      <c r="B183" s="19" t="s">
        <v>373</v>
      </c>
      <c r="C183" s="9">
        <f>C184</f>
        <v>3285.4</v>
      </c>
      <c r="D183" s="9">
        <f t="shared" si="26"/>
        <v>3298.3</v>
      </c>
      <c r="E183" s="9">
        <f t="shared" si="26"/>
        <v>3310.3</v>
      </c>
      <c r="F183" s="2"/>
    </row>
    <row r="184" spans="1:6" ht="25.5" hidden="1" outlineLevel="6">
      <c r="A184" s="17" t="s">
        <v>76</v>
      </c>
      <c r="B184" s="19" t="s">
        <v>306</v>
      </c>
      <c r="C184" s="9">
        <f>'№ 5ведомственная'!F151</f>
        <v>3285.4</v>
      </c>
      <c r="D184" s="9">
        <f>'№ 5ведомственная'!G151</f>
        <v>3298.3</v>
      </c>
      <c r="E184" s="9">
        <f>'№ 5ведомственная'!H151</f>
        <v>3310.3</v>
      </c>
      <c r="F184" s="2"/>
    </row>
    <row r="185" spans="1:6" outlineLevel="1" collapsed="1">
      <c r="A185" s="17" t="s">
        <v>80</v>
      </c>
      <c r="B185" s="19" t="s">
        <v>274</v>
      </c>
      <c r="C185" s="9">
        <f>'№ 5ведомственная'!F154</f>
        <v>97397.8</v>
      </c>
      <c r="D185" s="9">
        <f>'№ 5ведомственная'!G154</f>
        <v>99615</v>
      </c>
      <c r="E185" s="9">
        <f>'№ 5ведомственная'!H154</f>
        <v>101553.5</v>
      </c>
      <c r="F185" s="2"/>
    </row>
    <row r="186" spans="1:6" ht="51" hidden="1" outlineLevel="2">
      <c r="A186" s="17" t="s">
        <v>80</v>
      </c>
      <c r="B186" s="19" t="s">
        <v>272</v>
      </c>
      <c r="C186" s="9" t="e">
        <f>C187+C203+C212</f>
        <v>#REF!</v>
      </c>
      <c r="D186" s="9" t="e">
        <f>D187+D203+D212</f>
        <v>#REF!</v>
      </c>
      <c r="E186" s="9" t="e">
        <f>E187+E203+E212</f>
        <v>#REF!</v>
      </c>
      <c r="F186" s="2"/>
    </row>
    <row r="187" spans="1:6" ht="25.5" hidden="1" outlineLevel="3">
      <c r="A187" s="17" t="s">
        <v>80</v>
      </c>
      <c r="B187" s="19" t="s">
        <v>371</v>
      </c>
      <c r="C187" s="9">
        <f>C188+C197+C200</f>
        <v>46496</v>
      </c>
      <c r="D187" s="9">
        <f>D188+D197+D200</f>
        <v>47635.799999999996</v>
      </c>
      <c r="E187" s="9">
        <f>E188+E197+E200</f>
        <v>48559.200000000004</v>
      </c>
      <c r="F187" s="2"/>
    </row>
    <row r="188" spans="1:6" ht="38.25" hidden="1" outlineLevel="4">
      <c r="A188" s="17" t="s">
        <v>80</v>
      </c>
      <c r="B188" s="19" t="s">
        <v>374</v>
      </c>
      <c r="C188" s="9">
        <f>C189+C191+C193+C195</f>
        <v>34928.1</v>
      </c>
      <c r="D188" s="9">
        <f>D189+D191+D193+D195</f>
        <v>35605.199999999997</v>
      </c>
      <c r="E188" s="9">
        <f>E189+E191+E193+E195</f>
        <v>36309.4</v>
      </c>
      <c r="F188" s="2"/>
    </row>
    <row r="189" spans="1:6" ht="63.75" hidden="1" outlineLevel="5">
      <c r="A189" s="17" t="s">
        <v>80</v>
      </c>
      <c r="B189" s="19" t="s">
        <v>375</v>
      </c>
      <c r="C189" s="9">
        <f>C190</f>
        <v>16928.099999999999</v>
      </c>
      <c r="D189" s="9">
        <f>D190</f>
        <v>17605.2</v>
      </c>
      <c r="E189" s="9">
        <f>E190</f>
        <v>18309.400000000001</v>
      </c>
      <c r="F189" s="2"/>
    </row>
    <row r="190" spans="1:6" ht="25.5" hidden="1" outlineLevel="6">
      <c r="A190" s="17" t="s">
        <v>80</v>
      </c>
      <c r="B190" s="19" t="s">
        <v>306</v>
      </c>
      <c r="C190" s="9">
        <f>'№ 5ведомственная'!F159</f>
        <v>16928.099999999999</v>
      </c>
      <c r="D190" s="9">
        <f>'№ 5ведомственная'!G159</f>
        <v>17605.2</v>
      </c>
      <c r="E190" s="9">
        <f>'№ 5ведомственная'!H159</f>
        <v>18309.400000000001</v>
      </c>
      <c r="F190" s="2"/>
    </row>
    <row r="191" spans="1:6" ht="25.5" hidden="1" outlineLevel="5">
      <c r="A191" s="17" t="s">
        <v>80</v>
      </c>
      <c r="B191" s="19" t="s">
        <v>376</v>
      </c>
      <c r="C191" s="9">
        <f>C192</f>
        <v>8000</v>
      </c>
      <c r="D191" s="9">
        <f>D192</f>
        <v>8000</v>
      </c>
      <c r="E191" s="9">
        <f>E192</f>
        <v>8000</v>
      </c>
      <c r="F191" s="2"/>
    </row>
    <row r="192" spans="1:6" ht="25.5" hidden="1" outlineLevel="6">
      <c r="A192" s="17" t="s">
        <v>80</v>
      </c>
      <c r="B192" s="19" t="s">
        <v>332</v>
      </c>
      <c r="C192" s="9">
        <f>'№ 5ведомственная'!F161</f>
        <v>8000</v>
      </c>
      <c r="D192" s="9">
        <f>'№ 5ведомственная'!G161</f>
        <v>8000</v>
      </c>
      <c r="E192" s="9">
        <f>'№ 5ведомственная'!H161</f>
        <v>8000</v>
      </c>
      <c r="F192" s="2"/>
    </row>
    <row r="193" spans="1:6" ht="25.5" hidden="1" outlineLevel="5">
      <c r="A193" s="17" t="s">
        <v>80</v>
      </c>
      <c r="B193" s="19" t="s">
        <v>377</v>
      </c>
      <c r="C193" s="9">
        <f>C194</f>
        <v>4000</v>
      </c>
      <c r="D193" s="9">
        <f>D194</f>
        <v>4000</v>
      </c>
      <c r="E193" s="9">
        <f>E194</f>
        <v>4000</v>
      </c>
      <c r="F193" s="2"/>
    </row>
    <row r="194" spans="1:6" ht="25.5" hidden="1" outlineLevel="6">
      <c r="A194" s="17" t="s">
        <v>80</v>
      </c>
      <c r="B194" s="19" t="s">
        <v>306</v>
      </c>
      <c r="C194" s="9">
        <f>'№ 5ведомственная'!F163</f>
        <v>4000</v>
      </c>
      <c r="D194" s="9">
        <f>'№ 5ведомственная'!G163</f>
        <v>4000</v>
      </c>
      <c r="E194" s="9">
        <f>'№ 5ведомственная'!H163</f>
        <v>4000</v>
      </c>
      <c r="F194" s="2"/>
    </row>
    <row r="195" spans="1:6" ht="51" hidden="1" outlineLevel="5">
      <c r="A195" s="17" t="s">
        <v>80</v>
      </c>
      <c r="B195" s="19" t="s">
        <v>378</v>
      </c>
      <c r="C195" s="9">
        <f>C196</f>
        <v>6000</v>
      </c>
      <c r="D195" s="9">
        <f>D196</f>
        <v>6000</v>
      </c>
      <c r="E195" s="9">
        <f>E196</f>
        <v>6000</v>
      </c>
      <c r="F195" s="2"/>
    </row>
    <row r="196" spans="1:6" ht="25.5" hidden="1" outlineLevel="6">
      <c r="A196" s="17" t="s">
        <v>80</v>
      </c>
      <c r="B196" s="19" t="s">
        <v>306</v>
      </c>
      <c r="C196" s="9">
        <f>'№ 5ведомственная'!F165</f>
        <v>6000</v>
      </c>
      <c r="D196" s="9">
        <f>'№ 5ведомственная'!G165</f>
        <v>6000</v>
      </c>
      <c r="E196" s="9">
        <f>'№ 5ведомственная'!H165</f>
        <v>6000</v>
      </c>
      <c r="F196" s="2"/>
    </row>
    <row r="197" spans="1:6" ht="38.25" hidden="1" outlineLevel="4">
      <c r="A197" s="17" t="s">
        <v>80</v>
      </c>
      <c r="B197" s="19" t="s">
        <v>379</v>
      </c>
      <c r="C197" s="9">
        <f>C199</f>
        <v>9827</v>
      </c>
      <c r="D197" s="9">
        <f>D199</f>
        <v>10220.1</v>
      </c>
      <c r="E197" s="9">
        <f>E199</f>
        <v>10366.9</v>
      </c>
      <c r="F197" s="2"/>
    </row>
    <row r="198" spans="1:6" ht="25.5" hidden="1" outlineLevel="5">
      <c r="A198" s="17" t="s">
        <v>80</v>
      </c>
      <c r="B198" s="19" t="s">
        <v>536</v>
      </c>
      <c r="C198" s="9">
        <f>C199</f>
        <v>9827</v>
      </c>
      <c r="D198" s="9">
        <f>D199</f>
        <v>10220.1</v>
      </c>
      <c r="E198" s="9">
        <f>E199</f>
        <v>10366.9</v>
      </c>
      <c r="F198" s="2"/>
    </row>
    <row r="199" spans="1:6" ht="25.5" hidden="1" outlineLevel="6">
      <c r="A199" s="17" t="s">
        <v>80</v>
      </c>
      <c r="B199" s="19" t="s">
        <v>306</v>
      </c>
      <c r="C199" s="9">
        <f>'№ 5ведомственная'!F170</f>
        <v>9827</v>
      </c>
      <c r="D199" s="9">
        <f>'№ 5ведомственная'!G170</f>
        <v>10220.1</v>
      </c>
      <c r="E199" s="9">
        <f>'№ 5ведомственная'!H170</f>
        <v>10366.9</v>
      </c>
      <c r="F199" s="2"/>
    </row>
    <row r="200" spans="1:6" ht="25.5" hidden="1" outlineLevel="4">
      <c r="A200" s="17" t="s">
        <v>80</v>
      </c>
      <c r="B200" s="19" t="s">
        <v>380</v>
      </c>
      <c r="C200" s="9">
        <f t="shared" ref="C200:E201" si="27">C201</f>
        <v>1740.9</v>
      </c>
      <c r="D200" s="9">
        <f t="shared" si="27"/>
        <v>1810.5</v>
      </c>
      <c r="E200" s="9">
        <f t="shared" si="27"/>
        <v>1882.9</v>
      </c>
      <c r="F200" s="2"/>
    </row>
    <row r="201" spans="1:6" ht="25.5" hidden="1" outlineLevel="5">
      <c r="A201" s="17" t="s">
        <v>80</v>
      </c>
      <c r="B201" s="19" t="s">
        <v>381</v>
      </c>
      <c r="C201" s="9">
        <f t="shared" si="27"/>
        <v>1740.9</v>
      </c>
      <c r="D201" s="9">
        <f t="shared" si="27"/>
        <v>1810.5</v>
      </c>
      <c r="E201" s="9">
        <f t="shared" si="27"/>
        <v>1882.9</v>
      </c>
      <c r="F201" s="2"/>
    </row>
    <row r="202" spans="1:6" ht="25.5" hidden="1" outlineLevel="6">
      <c r="A202" s="17" t="s">
        <v>80</v>
      </c>
      <c r="B202" s="19" t="s">
        <v>306</v>
      </c>
      <c r="C202" s="9">
        <f>'№ 5ведомственная'!F177</f>
        <v>1740.9</v>
      </c>
      <c r="D202" s="9">
        <f>'№ 5ведомственная'!G177</f>
        <v>1810.5</v>
      </c>
      <c r="E202" s="9">
        <f>'№ 5ведомственная'!H177</f>
        <v>1882.9</v>
      </c>
      <c r="F202" s="2"/>
    </row>
    <row r="203" spans="1:6" ht="25.5" hidden="1" outlineLevel="3">
      <c r="A203" s="17" t="s">
        <v>80</v>
      </c>
      <c r="B203" s="19" t="s">
        <v>382</v>
      </c>
      <c r="C203" s="9" t="e">
        <f>C204+C209</f>
        <v>#REF!</v>
      </c>
      <c r="D203" s="9" t="e">
        <f>D204+D209</f>
        <v>#REF!</v>
      </c>
      <c r="E203" s="9" t="e">
        <f>E204+E209</f>
        <v>#REF!</v>
      </c>
      <c r="F203" s="2"/>
    </row>
    <row r="204" spans="1:6" ht="38.25" hidden="1" outlineLevel="4">
      <c r="A204" s="17" t="s">
        <v>80</v>
      </c>
      <c r="B204" s="19" t="s">
        <v>383</v>
      </c>
      <c r="C204" s="9" t="e">
        <f>C205+C207</f>
        <v>#REF!</v>
      </c>
      <c r="D204" s="9" t="e">
        <f>D205+D207</f>
        <v>#REF!</v>
      </c>
      <c r="E204" s="9" t="e">
        <f>E205+E207</f>
        <v>#REF!</v>
      </c>
      <c r="F204" s="2"/>
    </row>
    <row r="205" spans="1:6" ht="25.5" hidden="1" outlineLevel="5">
      <c r="A205" s="17" t="s">
        <v>80</v>
      </c>
      <c r="B205" s="19" t="s">
        <v>384</v>
      </c>
      <c r="C205" s="9" t="e">
        <f>C206</f>
        <v>#REF!</v>
      </c>
      <c r="D205" s="9" t="e">
        <f>D206</f>
        <v>#REF!</v>
      </c>
      <c r="E205" s="9" t="e">
        <f>E206</f>
        <v>#REF!</v>
      </c>
      <c r="F205" s="2"/>
    </row>
    <row r="206" spans="1:6" ht="25.5" hidden="1" outlineLevel="6">
      <c r="A206" s="17" t="s">
        <v>80</v>
      </c>
      <c r="B206" s="19" t="s">
        <v>306</v>
      </c>
      <c r="C206" s="9" t="e">
        <f>'№ 5ведомственная'!#REF!</f>
        <v>#REF!</v>
      </c>
      <c r="D206" s="9" t="e">
        <f>'№ 5ведомственная'!#REF!</f>
        <v>#REF!</v>
      </c>
      <c r="E206" s="9" t="e">
        <f>'№ 5ведомственная'!#REF!</f>
        <v>#REF!</v>
      </c>
      <c r="F206" s="2"/>
    </row>
    <row r="207" spans="1:6" ht="38.25" hidden="1" outlineLevel="5">
      <c r="A207" s="17" t="s">
        <v>80</v>
      </c>
      <c r="B207" s="19" t="s">
        <v>543</v>
      </c>
      <c r="C207" s="9" t="e">
        <f>C208</f>
        <v>#REF!</v>
      </c>
      <c r="D207" s="9" t="e">
        <f>D208</f>
        <v>#REF!</v>
      </c>
      <c r="E207" s="9" t="e">
        <f>E208</f>
        <v>#REF!</v>
      </c>
      <c r="F207" s="2"/>
    </row>
    <row r="208" spans="1:6" ht="25.5" hidden="1" outlineLevel="6">
      <c r="A208" s="17" t="s">
        <v>80</v>
      </c>
      <c r="B208" s="19" t="s">
        <v>306</v>
      </c>
      <c r="C208" s="9" t="e">
        <f>'№ 5ведомственная'!#REF!</f>
        <v>#REF!</v>
      </c>
      <c r="D208" s="9" t="e">
        <f>'№ 5ведомственная'!#REF!</f>
        <v>#REF!</v>
      </c>
      <c r="E208" s="9" t="e">
        <f>'№ 5ведомственная'!#REF!</f>
        <v>#REF!</v>
      </c>
      <c r="F208" s="2"/>
    </row>
    <row r="209" spans="1:6" ht="38.25" hidden="1" outlineLevel="4">
      <c r="A209" s="17" t="s">
        <v>80</v>
      </c>
      <c r="B209" s="19" t="s">
        <v>386</v>
      </c>
      <c r="C209" s="9">
        <f t="shared" ref="C209:E210" si="28">C210</f>
        <v>664.8</v>
      </c>
      <c r="D209" s="9">
        <f t="shared" si="28"/>
        <v>691.4</v>
      </c>
      <c r="E209" s="9">
        <f t="shared" si="28"/>
        <v>719</v>
      </c>
      <c r="F209" s="2"/>
    </row>
    <row r="210" spans="1:6" ht="38.25" hidden="1" outlineLevel="5">
      <c r="A210" s="17" t="s">
        <v>80</v>
      </c>
      <c r="B210" s="19" t="s">
        <v>385</v>
      </c>
      <c r="C210" s="9">
        <f t="shared" si="28"/>
        <v>664.8</v>
      </c>
      <c r="D210" s="9">
        <f t="shared" si="28"/>
        <v>691.4</v>
      </c>
      <c r="E210" s="9">
        <f t="shared" si="28"/>
        <v>719</v>
      </c>
      <c r="F210" s="2"/>
    </row>
    <row r="211" spans="1:6" ht="25.5" hidden="1" outlineLevel="6">
      <c r="A211" s="17" t="s">
        <v>80</v>
      </c>
      <c r="B211" s="19" t="s">
        <v>306</v>
      </c>
      <c r="C211" s="9">
        <f>'№ 5ведомственная'!F183</f>
        <v>664.8</v>
      </c>
      <c r="D211" s="9">
        <f>'№ 5ведомственная'!G183</f>
        <v>691.4</v>
      </c>
      <c r="E211" s="9">
        <f>'№ 5ведомственная'!H183</f>
        <v>719</v>
      </c>
      <c r="F211" s="2"/>
    </row>
    <row r="212" spans="1:6" ht="25.5" hidden="1" outlineLevel="3">
      <c r="A212" s="17" t="s">
        <v>80</v>
      </c>
      <c r="B212" s="19" t="s">
        <v>368</v>
      </c>
      <c r="C212" s="9" t="e">
        <f>C213</f>
        <v>#REF!</v>
      </c>
      <c r="D212" s="9" t="e">
        <f t="shared" ref="D212:E214" si="29">D213</f>
        <v>#REF!</v>
      </c>
      <c r="E212" s="9" t="e">
        <f t="shared" si="29"/>
        <v>#REF!</v>
      </c>
      <c r="F212" s="2"/>
    </row>
    <row r="213" spans="1:6" ht="25.5" hidden="1" outlineLevel="4">
      <c r="A213" s="17" t="s">
        <v>80</v>
      </c>
      <c r="B213" s="19" t="s">
        <v>387</v>
      </c>
      <c r="C213" s="9" t="e">
        <f>C214</f>
        <v>#REF!</v>
      </c>
      <c r="D213" s="9" t="e">
        <f t="shared" si="29"/>
        <v>#REF!</v>
      </c>
      <c r="E213" s="9" t="e">
        <f t="shared" si="29"/>
        <v>#REF!</v>
      </c>
      <c r="F213" s="2"/>
    </row>
    <row r="214" spans="1:6" ht="63.75" hidden="1" outlineLevel="5">
      <c r="A214" s="17" t="s">
        <v>80</v>
      </c>
      <c r="B214" s="19" t="s">
        <v>388</v>
      </c>
      <c r="C214" s="9" t="e">
        <f>C215</f>
        <v>#REF!</v>
      </c>
      <c r="D214" s="9" t="e">
        <f t="shared" si="29"/>
        <v>#REF!</v>
      </c>
      <c r="E214" s="9" t="e">
        <f t="shared" si="29"/>
        <v>#REF!</v>
      </c>
      <c r="F214" s="2"/>
    </row>
    <row r="215" spans="1:6" ht="25.5" hidden="1" outlineLevel="6">
      <c r="A215" s="17" t="s">
        <v>80</v>
      </c>
      <c r="B215" s="19" t="s">
        <v>306</v>
      </c>
      <c r="C215" s="9" t="e">
        <f>'№ 5ведомственная'!#REF!</f>
        <v>#REF!</v>
      </c>
      <c r="D215" s="9" t="e">
        <f>'№ 5ведомственная'!#REF!</f>
        <v>#REF!</v>
      </c>
      <c r="E215" s="9" t="e">
        <f>'№ 5ведомственная'!#REF!</f>
        <v>#REF!</v>
      </c>
      <c r="F215" s="2"/>
    </row>
    <row r="216" spans="1:6" outlineLevel="1" collapsed="1">
      <c r="A216" s="17" t="s">
        <v>94</v>
      </c>
      <c r="B216" s="19" t="s">
        <v>275</v>
      </c>
      <c r="C216" s="9">
        <f>'№ 5ведомственная'!F189</f>
        <v>300</v>
      </c>
      <c r="D216" s="9">
        <f>'№ 5ведомственная'!G189</f>
        <v>300</v>
      </c>
      <c r="E216" s="9">
        <f>'№ 5ведомственная'!H189</f>
        <v>300</v>
      </c>
      <c r="F216" s="2"/>
    </row>
    <row r="217" spans="1:6" ht="51" hidden="1" outlineLevel="2">
      <c r="A217" s="17" t="s">
        <v>94</v>
      </c>
      <c r="B217" s="19" t="s">
        <v>268</v>
      </c>
      <c r="C217" s="9" t="e">
        <f t="shared" ref="C217:E218" si="30">C218</f>
        <v>#REF!</v>
      </c>
      <c r="D217" s="9" t="e">
        <f t="shared" si="30"/>
        <v>#REF!</v>
      </c>
      <c r="E217" s="9" t="e">
        <f t="shared" si="30"/>
        <v>#REF!</v>
      </c>
      <c r="F217" s="2"/>
    </row>
    <row r="218" spans="1:6" ht="25.5" hidden="1" outlineLevel="3">
      <c r="A218" s="17" t="s">
        <v>94</v>
      </c>
      <c r="B218" s="19" t="s">
        <v>327</v>
      </c>
      <c r="C218" s="9" t="e">
        <f t="shared" si="30"/>
        <v>#REF!</v>
      </c>
      <c r="D218" s="9" t="e">
        <f t="shared" si="30"/>
        <v>#REF!</v>
      </c>
      <c r="E218" s="9" t="e">
        <f t="shared" si="30"/>
        <v>#REF!</v>
      </c>
      <c r="F218" s="2"/>
    </row>
    <row r="219" spans="1:6" ht="51" hidden="1" outlineLevel="4">
      <c r="A219" s="17" t="s">
        <v>94</v>
      </c>
      <c r="B219" s="19" t="s">
        <v>328</v>
      </c>
      <c r="C219" s="9" t="e">
        <f>C220+C222</f>
        <v>#REF!</v>
      </c>
      <c r="D219" s="9" t="e">
        <f>D220+D222</f>
        <v>#REF!</v>
      </c>
      <c r="E219" s="9" t="e">
        <f>E220+E222</f>
        <v>#REF!</v>
      </c>
      <c r="F219" s="2"/>
    </row>
    <row r="220" spans="1:6" hidden="1" outlineLevel="5">
      <c r="A220" s="17" t="s">
        <v>94</v>
      </c>
      <c r="B220" s="19" t="s">
        <v>389</v>
      </c>
      <c r="C220" s="9">
        <f>C221</f>
        <v>300</v>
      </c>
      <c r="D220" s="9">
        <f>D221</f>
        <v>300</v>
      </c>
      <c r="E220" s="9">
        <f>E221</f>
        <v>300</v>
      </c>
      <c r="F220" s="2"/>
    </row>
    <row r="221" spans="1:6" ht="25.5" hidden="1" outlineLevel="6">
      <c r="A221" s="17" t="s">
        <v>94</v>
      </c>
      <c r="B221" s="19" t="s">
        <v>306</v>
      </c>
      <c r="C221" s="9">
        <f>'№ 5ведомственная'!F194</f>
        <v>300</v>
      </c>
      <c r="D221" s="9">
        <f>'№ 5ведомственная'!G194</f>
        <v>300</v>
      </c>
      <c r="E221" s="9">
        <f>'№ 5ведомственная'!H194</f>
        <v>300</v>
      </c>
      <c r="F221" s="2"/>
    </row>
    <row r="222" spans="1:6" ht="25.5" hidden="1" outlineLevel="5">
      <c r="A222" s="17" t="s">
        <v>94</v>
      </c>
      <c r="B222" s="19" t="s">
        <v>390</v>
      </c>
      <c r="C222" s="9" t="e">
        <f>C223</f>
        <v>#REF!</v>
      </c>
      <c r="D222" s="9" t="e">
        <f>D223</f>
        <v>#REF!</v>
      </c>
      <c r="E222" s="9" t="e">
        <f>E223</f>
        <v>#REF!</v>
      </c>
      <c r="F222" s="2"/>
    </row>
    <row r="223" spans="1:6" ht="25.5" hidden="1" outlineLevel="6">
      <c r="A223" s="17" t="s">
        <v>94</v>
      </c>
      <c r="B223" s="19" t="s">
        <v>306</v>
      </c>
      <c r="C223" s="9" t="e">
        <f>'№ 5ведомственная'!#REF!</f>
        <v>#REF!</v>
      </c>
      <c r="D223" s="9" t="e">
        <f>'№ 5ведомственная'!#REF!</f>
        <v>#REF!</v>
      </c>
      <c r="E223" s="9" t="e">
        <f>'№ 5ведомственная'!#REF!</f>
        <v>#REF!</v>
      </c>
      <c r="F223" s="2"/>
    </row>
    <row r="224" spans="1:6" ht="38.25" hidden="1" outlineLevel="2">
      <c r="A224" s="17" t="s">
        <v>94</v>
      </c>
      <c r="B224" s="19" t="s">
        <v>298</v>
      </c>
      <c r="C224" s="9" t="e">
        <f t="shared" ref="C224:E225" si="31">C225</f>
        <v>#REF!</v>
      </c>
      <c r="D224" s="9" t="e">
        <f t="shared" si="31"/>
        <v>#REF!</v>
      </c>
      <c r="E224" s="9" t="e">
        <f t="shared" si="31"/>
        <v>#REF!</v>
      </c>
      <c r="F224" s="2"/>
    </row>
    <row r="225" spans="1:6" hidden="1" outlineLevel="3">
      <c r="A225" s="17" t="s">
        <v>94</v>
      </c>
      <c r="B225" s="19" t="s">
        <v>485</v>
      </c>
      <c r="C225" s="9" t="e">
        <f t="shared" si="31"/>
        <v>#REF!</v>
      </c>
      <c r="D225" s="9" t="e">
        <f t="shared" si="31"/>
        <v>#REF!</v>
      </c>
      <c r="E225" s="9" t="e">
        <f t="shared" si="31"/>
        <v>#REF!</v>
      </c>
      <c r="F225" s="2"/>
    </row>
    <row r="226" spans="1:6" ht="38.25" hidden="1" outlineLevel="4">
      <c r="A226" s="17" t="s">
        <v>94</v>
      </c>
      <c r="B226" s="19" t="s">
        <v>486</v>
      </c>
      <c r="C226" s="9" t="e">
        <f>C227+C229</f>
        <v>#REF!</v>
      </c>
      <c r="D226" s="9" t="e">
        <f>D227+D229</f>
        <v>#REF!</v>
      </c>
      <c r="E226" s="9" t="e">
        <f>E227+E229</f>
        <v>#REF!</v>
      </c>
      <c r="F226" s="2"/>
    </row>
    <row r="227" spans="1:6" ht="38.25" hidden="1" outlineLevel="5">
      <c r="A227" s="17" t="s">
        <v>94</v>
      </c>
      <c r="B227" s="19" t="s">
        <v>487</v>
      </c>
      <c r="C227" s="9" t="e">
        <f>C228</f>
        <v>#REF!</v>
      </c>
      <c r="D227" s="9" t="e">
        <f>D228</f>
        <v>#REF!</v>
      </c>
      <c r="E227" s="9" t="e">
        <f>E228</f>
        <v>#REF!</v>
      </c>
      <c r="F227" s="2"/>
    </row>
    <row r="228" spans="1:6" ht="25.5" hidden="1" outlineLevel="6">
      <c r="A228" s="17" t="s">
        <v>94</v>
      </c>
      <c r="B228" s="19" t="s">
        <v>306</v>
      </c>
      <c r="C228" s="9" t="e">
        <f>'№ 5ведомственная'!#REF!</f>
        <v>#REF!</v>
      </c>
      <c r="D228" s="9" t="e">
        <f>'№ 5ведомственная'!#REF!</f>
        <v>#REF!</v>
      </c>
      <c r="E228" s="9" t="e">
        <f>'№ 5ведомственная'!#REF!</f>
        <v>#REF!</v>
      </c>
      <c r="F228" s="2"/>
    </row>
    <row r="229" spans="1:6" hidden="1" outlineLevel="5">
      <c r="A229" s="17" t="s">
        <v>94</v>
      </c>
      <c r="B229" s="19" t="s">
        <v>488</v>
      </c>
      <c r="C229" s="9" t="e">
        <f>C230</f>
        <v>#REF!</v>
      </c>
      <c r="D229" s="9" t="e">
        <f>D230</f>
        <v>#REF!</v>
      </c>
      <c r="E229" s="9" t="e">
        <f>E230</f>
        <v>#REF!</v>
      </c>
      <c r="F229" s="2"/>
    </row>
    <row r="230" spans="1:6" ht="25.5" hidden="1" outlineLevel="6">
      <c r="A230" s="17" t="s">
        <v>94</v>
      </c>
      <c r="B230" s="19" t="s">
        <v>306</v>
      </c>
      <c r="C230" s="9" t="e">
        <f>'№ 5ведомственная'!#REF!</f>
        <v>#REF!</v>
      </c>
      <c r="D230" s="9" t="e">
        <f>'№ 5ведомственная'!#REF!</f>
        <v>#REF!</v>
      </c>
      <c r="E230" s="9" t="e">
        <f>'№ 5ведомственная'!#REF!</f>
        <v>#REF!</v>
      </c>
      <c r="F230" s="2"/>
    </row>
    <row r="231" spans="1:6" s="30" customFormat="1" collapsed="1">
      <c r="A231" s="22" t="s">
        <v>96</v>
      </c>
      <c r="B231" s="23" t="s">
        <v>254</v>
      </c>
      <c r="C231" s="8">
        <f>C232+C249+C269+C309</f>
        <v>72171.100000000006</v>
      </c>
      <c r="D231" s="8">
        <f t="shared" ref="D231:E231" si="32">D232+D249+D269+D309</f>
        <v>49634.899999999994</v>
      </c>
      <c r="E231" s="8">
        <f t="shared" si="32"/>
        <v>49134.899999999994</v>
      </c>
      <c r="F231" s="4"/>
    </row>
    <row r="232" spans="1:6" outlineLevel="1">
      <c r="A232" s="17" t="s">
        <v>97</v>
      </c>
      <c r="B232" s="19" t="s">
        <v>276</v>
      </c>
      <c r="C232" s="9">
        <f>'№ 5ведомственная'!F196</f>
        <v>3933.3</v>
      </c>
      <c r="D232" s="9">
        <f>'№ 5ведомственная'!G196</f>
        <v>3633.3</v>
      </c>
      <c r="E232" s="9">
        <f>'№ 5ведомственная'!H196</f>
        <v>3133.3</v>
      </c>
      <c r="F232" s="2"/>
    </row>
    <row r="233" spans="1:6" ht="51" hidden="1" outlineLevel="2">
      <c r="A233" s="17" t="s">
        <v>97</v>
      </c>
      <c r="B233" s="19" t="s">
        <v>272</v>
      </c>
      <c r="C233" s="9">
        <f t="shared" ref="C233:E234" si="33">C234</f>
        <v>3133.3</v>
      </c>
      <c r="D233" s="9">
        <f t="shared" si="33"/>
        <v>3133.3</v>
      </c>
      <c r="E233" s="9">
        <f t="shared" si="33"/>
        <v>3133.3</v>
      </c>
      <c r="F233" s="2"/>
    </row>
    <row r="234" spans="1:6" ht="25.5" hidden="1" outlineLevel="3">
      <c r="A234" s="17" t="s">
        <v>97</v>
      </c>
      <c r="B234" s="19" t="s">
        <v>391</v>
      </c>
      <c r="C234" s="9">
        <f t="shared" si="33"/>
        <v>3133.3</v>
      </c>
      <c r="D234" s="9">
        <f t="shared" si="33"/>
        <v>3133.3</v>
      </c>
      <c r="E234" s="9">
        <f t="shared" si="33"/>
        <v>3133.3</v>
      </c>
      <c r="F234" s="2"/>
    </row>
    <row r="235" spans="1:6" ht="25.5" hidden="1" outlineLevel="4">
      <c r="A235" s="17" t="s">
        <v>97</v>
      </c>
      <c r="B235" s="19" t="s">
        <v>392</v>
      </c>
      <c r="C235" s="9">
        <f>C236+C238</f>
        <v>3133.3</v>
      </c>
      <c r="D235" s="9">
        <f>D236+D238</f>
        <v>3133.3</v>
      </c>
      <c r="E235" s="9">
        <f>E236+E238</f>
        <v>3133.3</v>
      </c>
      <c r="F235" s="2"/>
    </row>
    <row r="236" spans="1:6" ht="25.5" hidden="1" outlineLevel="5">
      <c r="A236" s="17" t="s">
        <v>97</v>
      </c>
      <c r="B236" s="19" t="s">
        <v>393</v>
      </c>
      <c r="C236" s="9">
        <f>C237</f>
        <v>1000</v>
      </c>
      <c r="D236" s="9">
        <f>D237</f>
        <v>1000</v>
      </c>
      <c r="E236" s="9">
        <f>E237</f>
        <v>1000</v>
      </c>
      <c r="F236" s="2"/>
    </row>
    <row r="237" spans="1:6" hidden="1" outlineLevel="6">
      <c r="A237" s="17" t="s">
        <v>97</v>
      </c>
      <c r="B237" s="19" t="s">
        <v>307</v>
      </c>
      <c r="C237" s="9">
        <f>'№ 5ведомственная'!F203</f>
        <v>1000</v>
      </c>
      <c r="D237" s="9">
        <f>'№ 5ведомственная'!G203</f>
        <v>1000</v>
      </c>
      <c r="E237" s="9">
        <f>'№ 5ведомственная'!H203</f>
        <v>1000</v>
      </c>
      <c r="F237" s="2"/>
    </row>
    <row r="238" spans="1:6" ht="38.25" hidden="1" outlineLevel="5">
      <c r="A238" s="17" t="s">
        <v>97</v>
      </c>
      <c r="B238" s="19" t="s">
        <v>394</v>
      </c>
      <c r="C238" s="9">
        <f>C239</f>
        <v>2133.3000000000002</v>
      </c>
      <c r="D238" s="9">
        <f>D239</f>
        <v>2133.3000000000002</v>
      </c>
      <c r="E238" s="9">
        <f>E239</f>
        <v>2133.3000000000002</v>
      </c>
      <c r="F238" s="2"/>
    </row>
    <row r="239" spans="1:6" ht="25.5" hidden="1" outlineLevel="6">
      <c r="A239" s="17" t="s">
        <v>97</v>
      </c>
      <c r="B239" s="19" t="s">
        <v>306</v>
      </c>
      <c r="C239" s="9">
        <f>'№ 5ведомственная'!F201</f>
        <v>2133.3000000000002</v>
      </c>
      <c r="D239" s="9">
        <f>'№ 5ведомственная'!G201</f>
        <v>2133.3000000000002</v>
      </c>
      <c r="E239" s="9">
        <f>'№ 5ведомственная'!H201</f>
        <v>2133.3000000000002</v>
      </c>
      <c r="F239" s="2"/>
    </row>
    <row r="240" spans="1:6" ht="51" hidden="1" outlineLevel="2">
      <c r="A240" s="17" t="s">
        <v>97</v>
      </c>
      <c r="B240" s="19" t="s">
        <v>277</v>
      </c>
      <c r="C240" s="9" t="e">
        <f t="shared" ref="C240:E241" si="34">C241</f>
        <v>#REF!</v>
      </c>
      <c r="D240" s="9" t="e">
        <f t="shared" si="34"/>
        <v>#REF!</v>
      </c>
      <c r="E240" s="9" t="e">
        <f t="shared" si="34"/>
        <v>#REF!</v>
      </c>
      <c r="F240" s="2"/>
    </row>
    <row r="241" spans="1:6" ht="25.5" hidden="1" outlineLevel="3">
      <c r="A241" s="17" t="s">
        <v>97</v>
      </c>
      <c r="B241" s="19" t="s">
        <v>395</v>
      </c>
      <c r="C241" s="9" t="e">
        <f t="shared" si="34"/>
        <v>#REF!</v>
      </c>
      <c r="D241" s="9" t="e">
        <f t="shared" si="34"/>
        <v>#REF!</v>
      </c>
      <c r="E241" s="9" t="e">
        <f t="shared" si="34"/>
        <v>#REF!</v>
      </c>
      <c r="F241" s="2"/>
    </row>
    <row r="242" spans="1:6" ht="25.5" hidden="1" outlineLevel="4">
      <c r="A242" s="17" t="s">
        <v>97</v>
      </c>
      <c r="B242" s="19" t="s">
        <v>396</v>
      </c>
      <c r="C242" s="9" t="e">
        <f>C243+C245+C247</f>
        <v>#REF!</v>
      </c>
      <c r="D242" s="9" t="e">
        <f>D243+D245+D247</f>
        <v>#REF!</v>
      </c>
      <c r="E242" s="9" t="e">
        <f>E243+E245+E247</f>
        <v>#REF!</v>
      </c>
      <c r="F242" s="2"/>
    </row>
    <row r="243" spans="1:6" hidden="1" outlineLevel="5">
      <c r="A243" s="17" t="s">
        <v>97</v>
      </c>
      <c r="B243" s="19" t="s">
        <v>537</v>
      </c>
      <c r="C243" s="9">
        <f>C244</f>
        <v>800</v>
      </c>
      <c r="D243" s="9">
        <f>D244</f>
        <v>500</v>
      </c>
      <c r="E243" s="9">
        <f>E244</f>
        <v>0</v>
      </c>
      <c r="F243" s="2"/>
    </row>
    <row r="244" spans="1:6" ht="25.5" hidden="1" outlineLevel="6">
      <c r="A244" s="17" t="s">
        <v>97</v>
      </c>
      <c r="B244" s="19" t="s">
        <v>306</v>
      </c>
      <c r="C244" s="9">
        <f>'№ 5ведомственная'!F208</f>
        <v>800</v>
      </c>
      <c r="D244" s="9">
        <f>'№ 5ведомственная'!G208</f>
        <v>500</v>
      </c>
      <c r="E244" s="9">
        <f>'№ 5ведомственная'!H208</f>
        <v>0</v>
      </c>
      <c r="F244" s="2"/>
    </row>
    <row r="245" spans="1:6" ht="38.25" hidden="1" outlineLevel="5">
      <c r="A245" s="17" t="s">
        <v>97</v>
      </c>
      <c r="B245" s="19" t="s">
        <v>397</v>
      </c>
      <c r="C245" s="9" t="e">
        <f>C246</f>
        <v>#REF!</v>
      </c>
      <c r="D245" s="9" t="e">
        <f>D246</f>
        <v>#REF!</v>
      </c>
      <c r="E245" s="9" t="e">
        <f>E246</f>
        <v>#REF!</v>
      </c>
      <c r="F245" s="2"/>
    </row>
    <row r="246" spans="1:6" ht="25.5" hidden="1" outlineLevel="6">
      <c r="A246" s="17" t="s">
        <v>97</v>
      </c>
      <c r="B246" s="19" t="s">
        <v>398</v>
      </c>
      <c r="C246" s="9" t="e">
        <f>'№ 5ведомственная'!#REF!</f>
        <v>#REF!</v>
      </c>
      <c r="D246" s="9" t="e">
        <f>'№ 5ведомственная'!#REF!</f>
        <v>#REF!</v>
      </c>
      <c r="E246" s="9" t="e">
        <f>'№ 5ведомственная'!#REF!</f>
        <v>#REF!</v>
      </c>
      <c r="F246" s="2"/>
    </row>
    <row r="247" spans="1:6" ht="38.25" hidden="1" outlineLevel="5">
      <c r="A247" s="17" t="s">
        <v>97</v>
      </c>
      <c r="B247" s="19" t="s">
        <v>399</v>
      </c>
      <c r="C247" s="9" t="e">
        <f>C248</f>
        <v>#REF!</v>
      </c>
      <c r="D247" s="9" t="e">
        <f>D248</f>
        <v>#REF!</v>
      </c>
      <c r="E247" s="9" t="e">
        <f>E248</f>
        <v>#REF!</v>
      </c>
      <c r="F247" s="2"/>
    </row>
    <row r="248" spans="1:6" ht="25.5" hidden="1" outlineLevel="6">
      <c r="A248" s="17" t="s">
        <v>97</v>
      </c>
      <c r="B248" s="19" t="s">
        <v>398</v>
      </c>
      <c r="C248" s="9" t="e">
        <f>'№ 5ведомственная'!#REF!</f>
        <v>#REF!</v>
      </c>
      <c r="D248" s="9" t="e">
        <f>'№ 5ведомственная'!#REF!</f>
        <v>#REF!</v>
      </c>
      <c r="E248" s="9" t="e">
        <f>'№ 5ведомственная'!#REF!</f>
        <v>#REF!</v>
      </c>
      <c r="F248" s="2"/>
    </row>
    <row r="249" spans="1:6" outlineLevel="1" collapsed="1">
      <c r="A249" s="17" t="s">
        <v>106</v>
      </c>
      <c r="B249" s="19" t="s">
        <v>278</v>
      </c>
      <c r="C249" s="9">
        <f>'№ 5ведомственная'!F209</f>
        <v>7350</v>
      </c>
      <c r="D249" s="9">
        <f>'№ 5ведомственная'!G209</f>
        <v>3200</v>
      </c>
      <c r="E249" s="9">
        <f>'№ 5ведомственная'!H209</f>
        <v>3200</v>
      </c>
      <c r="F249" s="2"/>
    </row>
    <row r="250" spans="1:6" ht="51" hidden="1" outlineLevel="2">
      <c r="A250" s="17" t="s">
        <v>106</v>
      </c>
      <c r="B250" s="19" t="s">
        <v>272</v>
      </c>
      <c r="C250" s="9" t="e">
        <f>C251</f>
        <v>#REF!</v>
      </c>
      <c r="D250" s="9" t="e">
        <f>D251</f>
        <v>#REF!</v>
      </c>
      <c r="E250" s="9" t="e">
        <f>E251</f>
        <v>#REF!</v>
      </c>
      <c r="F250" s="2"/>
    </row>
    <row r="251" spans="1:6" ht="25.5" hidden="1" outlineLevel="3">
      <c r="A251" s="17" t="s">
        <v>106</v>
      </c>
      <c r="B251" s="19" t="s">
        <v>391</v>
      </c>
      <c r="C251" s="9" t="e">
        <f>C252+C257+C266</f>
        <v>#REF!</v>
      </c>
      <c r="D251" s="9" t="e">
        <f>D252+D257+D266</f>
        <v>#REF!</v>
      </c>
      <c r="E251" s="9" t="e">
        <f>E252+E257+E266</f>
        <v>#REF!</v>
      </c>
      <c r="F251" s="2"/>
    </row>
    <row r="252" spans="1:6" ht="25.5" hidden="1" outlineLevel="4">
      <c r="A252" s="17" t="s">
        <v>106</v>
      </c>
      <c r="B252" s="19" t="s">
        <v>400</v>
      </c>
      <c r="C252" s="9">
        <f>C253+C255</f>
        <v>1000</v>
      </c>
      <c r="D252" s="9">
        <f>D253+D255</f>
        <v>1000</v>
      </c>
      <c r="E252" s="9">
        <f>E253+E255</f>
        <v>1000</v>
      </c>
      <c r="F252" s="2"/>
    </row>
    <row r="253" spans="1:6" ht="25.5" hidden="1" outlineLevel="5">
      <c r="A253" s="17" t="s">
        <v>106</v>
      </c>
      <c r="B253" s="19" t="s">
        <v>401</v>
      </c>
      <c r="C253" s="9">
        <f>C254</f>
        <v>500</v>
      </c>
      <c r="D253" s="9">
        <f>D254</f>
        <v>500</v>
      </c>
      <c r="E253" s="9">
        <f>E254</f>
        <v>500</v>
      </c>
      <c r="F253" s="2"/>
    </row>
    <row r="254" spans="1:6" ht="25.5" hidden="1" outlineLevel="6">
      <c r="A254" s="17" t="s">
        <v>106</v>
      </c>
      <c r="B254" s="19" t="s">
        <v>306</v>
      </c>
      <c r="C254" s="9">
        <f>'№ 5ведомственная'!F214</f>
        <v>500</v>
      </c>
      <c r="D254" s="9">
        <f>'№ 5ведомственная'!G214</f>
        <v>500</v>
      </c>
      <c r="E254" s="9">
        <f>'№ 5ведомственная'!H214</f>
        <v>500</v>
      </c>
      <c r="F254" s="2"/>
    </row>
    <row r="255" spans="1:6" hidden="1" outlineLevel="5">
      <c r="A255" s="17" t="s">
        <v>106</v>
      </c>
      <c r="B255" s="19" t="s">
        <v>402</v>
      </c>
      <c r="C255" s="9">
        <f>C256</f>
        <v>500</v>
      </c>
      <c r="D255" s="9">
        <f>D256</f>
        <v>500</v>
      </c>
      <c r="E255" s="9">
        <f>E256</f>
        <v>500</v>
      </c>
      <c r="F255" s="2"/>
    </row>
    <row r="256" spans="1:6" ht="25.5" hidden="1" outlineLevel="6">
      <c r="A256" s="17" t="s">
        <v>106</v>
      </c>
      <c r="B256" s="19" t="s">
        <v>306</v>
      </c>
      <c r="C256" s="9">
        <f>'№ 5ведомственная'!F216</f>
        <v>500</v>
      </c>
      <c r="D256" s="9">
        <f>'№ 5ведомственная'!G216</f>
        <v>500</v>
      </c>
      <c r="E256" s="9">
        <f>'№ 5ведомственная'!H216</f>
        <v>500</v>
      </c>
      <c r="F256" s="2"/>
    </row>
    <row r="257" spans="1:6" ht="25.5" hidden="1" outlineLevel="4">
      <c r="A257" s="17" t="s">
        <v>106</v>
      </c>
      <c r="B257" s="19" t="s">
        <v>403</v>
      </c>
      <c r="C257" s="9" t="e">
        <f>C258+C260+C262+C264</f>
        <v>#REF!</v>
      </c>
      <c r="D257" s="9" t="e">
        <f>D258+D260+D262+D264</f>
        <v>#REF!</v>
      </c>
      <c r="E257" s="9" t="e">
        <f>E258+E260+E262+E264</f>
        <v>#REF!</v>
      </c>
      <c r="F257" s="2"/>
    </row>
    <row r="258" spans="1:6" hidden="1" outlineLevel="5">
      <c r="A258" s="17" t="s">
        <v>106</v>
      </c>
      <c r="B258" s="19" t="s">
        <v>404</v>
      </c>
      <c r="C258" s="9">
        <f>C259</f>
        <v>500</v>
      </c>
      <c r="D258" s="9">
        <f>D259</f>
        <v>500</v>
      </c>
      <c r="E258" s="9">
        <f>E259</f>
        <v>500</v>
      </c>
      <c r="F258" s="2"/>
    </row>
    <row r="259" spans="1:6" ht="25.5" hidden="1" outlineLevel="6">
      <c r="A259" s="17" t="s">
        <v>106</v>
      </c>
      <c r="B259" s="19" t="s">
        <v>306</v>
      </c>
      <c r="C259" s="9">
        <f>'№ 5ведомственная'!F219</f>
        <v>500</v>
      </c>
      <c r="D259" s="9">
        <f>'№ 5ведомственная'!G219</f>
        <v>500</v>
      </c>
      <c r="E259" s="9">
        <f>'№ 5ведомственная'!H219</f>
        <v>500</v>
      </c>
      <c r="F259" s="2"/>
    </row>
    <row r="260" spans="1:6" ht="25.5" hidden="1" outlineLevel="5">
      <c r="A260" s="17" t="s">
        <v>106</v>
      </c>
      <c r="B260" s="19" t="s">
        <v>555</v>
      </c>
      <c r="C260" s="9">
        <f>C261</f>
        <v>1000</v>
      </c>
      <c r="D260" s="9">
        <f>D261</f>
        <v>200</v>
      </c>
      <c r="E260" s="9">
        <f>E261</f>
        <v>200</v>
      </c>
      <c r="F260" s="2"/>
    </row>
    <row r="261" spans="1:6" ht="25.5" hidden="1" outlineLevel="6">
      <c r="A261" s="17" t="s">
        <v>106</v>
      </c>
      <c r="B261" s="19" t="s">
        <v>306</v>
      </c>
      <c r="C261" s="9">
        <f>'№ 5ведомственная'!F221</f>
        <v>1000</v>
      </c>
      <c r="D261" s="9">
        <f>'№ 5ведомственная'!G221</f>
        <v>200</v>
      </c>
      <c r="E261" s="9">
        <f>'№ 5ведомственная'!H221</f>
        <v>200</v>
      </c>
      <c r="F261" s="2"/>
    </row>
    <row r="262" spans="1:6" ht="38.25" hidden="1" outlineLevel="5">
      <c r="A262" s="17" t="s">
        <v>106</v>
      </c>
      <c r="B262" s="19" t="s">
        <v>405</v>
      </c>
      <c r="C262" s="9">
        <f>C263</f>
        <v>500</v>
      </c>
      <c r="D262" s="9">
        <f>D263</f>
        <v>200</v>
      </c>
      <c r="E262" s="9">
        <f>E263</f>
        <v>200</v>
      </c>
      <c r="F262" s="2"/>
    </row>
    <row r="263" spans="1:6" ht="25.5" hidden="1" outlineLevel="6">
      <c r="A263" s="17" t="s">
        <v>106</v>
      </c>
      <c r="B263" s="19" t="s">
        <v>306</v>
      </c>
      <c r="C263" s="9">
        <f>'№ 5ведомственная'!F223</f>
        <v>500</v>
      </c>
      <c r="D263" s="9">
        <f>'№ 5ведомственная'!G223</f>
        <v>200</v>
      </c>
      <c r="E263" s="9">
        <f>'№ 5ведомственная'!H223</f>
        <v>200</v>
      </c>
      <c r="F263" s="2"/>
    </row>
    <row r="264" spans="1:6" ht="63.75" hidden="1" outlineLevel="5">
      <c r="A264" s="17" t="s">
        <v>106</v>
      </c>
      <c r="B264" s="19" t="s">
        <v>556</v>
      </c>
      <c r="C264" s="9" t="e">
        <f>C265</f>
        <v>#REF!</v>
      </c>
      <c r="D264" s="9" t="e">
        <f>D265</f>
        <v>#REF!</v>
      </c>
      <c r="E264" s="9" t="e">
        <f>E265</f>
        <v>#REF!</v>
      </c>
      <c r="F264" s="2"/>
    </row>
    <row r="265" spans="1:6" hidden="1" outlineLevel="6">
      <c r="A265" s="17" t="s">
        <v>106</v>
      </c>
      <c r="B265" s="19" t="s">
        <v>307</v>
      </c>
      <c r="C265" s="9" t="e">
        <f>'№ 5ведомственная'!#REF!</f>
        <v>#REF!</v>
      </c>
      <c r="D265" s="9" t="e">
        <f>'№ 5ведомственная'!#REF!</f>
        <v>#REF!</v>
      </c>
      <c r="E265" s="9" t="e">
        <f>'№ 5ведомственная'!#REF!</f>
        <v>#REF!</v>
      </c>
      <c r="F265" s="2"/>
    </row>
    <row r="266" spans="1:6" ht="25.5" hidden="1" outlineLevel="4">
      <c r="A266" s="17" t="s">
        <v>106</v>
      </c>
      <c r="B266" s="19" t="s">
        <v>406</v>
      </c>
      <c r="C266" s="9">
        <f t="shared" ref="C266:E267" si="35">C267</f>
        <v>1500</v>
      </c>
      <c r="D266" s="9">
        <f t="shared" si="35"/>
        <v>500</v>
      </c>
      <c r="E266" s="9">
        <f t="shared" si="35"/>
        <v>500</v>
      </c>
      <c r="F266" s="2"/>
    </row>
    <row r="267" spans="1:6" hidden="1" outlineLevel="5">
      <c r="A267" s="17" t="s">
        <v>106</v>
      </c>
      <c r="B267" s="19" t="s">
        <v>407</v>
      </c>
      <c r="C267" s="9">
        <f t="shared" si="35"/>
        <v>1500</v>
      </c>
      <c r="D267" s="9">
        <f t="shared" si="35"/>
        <v>500</v>
      </c>
      <c r="E267" s="9">
        <f t="shared" si="35"/>
        <v>500</v>
      </c>
      <c r="F267" s="2"/>
    </row>
    <row r="268" spans="1:6" ht="25.5" hidden="1" outlineLevel="6">
      <c r="A268" s="17" t="s">
        <v>106</v>
      </c>
      <c r="B268" s="19" t="s">
        <v>306</v>
      </c>
      <c r="C268" s="9">
        <f>'№ 5ведомственная'!F234</f>
        <v>1500</v>
      </c>
      <c r="D268" s="9">
        <f>'№ 5ведомственная'!G234</f>
        <v>500</v>
      </c>
      <c r="E268" s="9">
        <f>'№ 5ведомственная'!H234</f>
        <v>500</v>
      </c>
      <c r="F268" s="2"/>
    </row>
    <row r="269" spans="1:6" outlineLevel="1" collapsed="1">
      <c r="A269" s="17" t="s">
        <v>115</v>
      </c>
      <c r="B269" s="19" t="s">
        <v>279</v>
      </c>
      <c r="C269" s="9">
        <f>'№ 5ведомственная'!F235</f>
        <v>32798.199999999997</v>
      </c>
      <c r="D269" s="9">
        <f>'№ 5ведомственная'!G235</f>
        <v>14712</v>
      </c>
      <c r="E269" s="9">
        <f>'№ 5ведомственная'!H235</f>
        <v>14712</v>
      </c>
      <c r="F269" s="2"/>
    </row>
    <row r="270" spans="1:6" ht="51" hidden="1" outlineLevel="2">
      <c r="A270" s="17" t="s">
        <v>115</v>
      </c>
      <c r="B270" s="19" t="s">
        <v>272</v>
      </c>
      <c r="C270" s="9" t="e">
        <f>C271</f>
        <v>#REF!</v>
      </c>
      <c r="D270" s="9" t="e">
        <f>D271</f>
        <v>#REF!</v>
      </c>
      <c r="E270" s="9" t="e">
        <f>E271</f>
        <v>#REF!</v>
      </c>
      <c r="F270" s="2"/>
    </row>
    <row r="271" spans="1:6" ht="25.5" hidden="1" outlineLevel="3">
      <c r="A271" s="17" t="s">
        <v>115</v>
      </c>
      <c r="B271" s="19" t="s">
        <v>368</v>
      </c>
      <c r="C271" s="9" t="e">
        <f>C272+C281+C294</f>
        <v>#REF!</v>
      </c>
      <c r="D271" s="9" t="e">
        <f>D272+D281+D294</f>
        <v>#REF!</v>
      </c>
      <c r="E271" s="9" t="e">
        <f>E272+E281+E294</f>
        <v>#REF!</v>
      </c>
      <c r="F271" s="2"/>
    </row>
    <row r="272" spans="1:6" hidden="1" outlineLevel="4">
      <c r="A272" s="17" t="s">
        <v>115</v>
      </c>
      <c r="B272" s="19" t="s">
        <v>408</v>
      </c>
      <c r="C272" s="9" t="e">
        <f>C273+C275+C277+C279</f>
        <v>#REF!</v>
      </c>
      <c r="D272" s="9" t="e">
        <f>D273+D275+D277+D279</f>
        <v>#REF!</v>
      </c>
      <c r="E272" s="9" t="e">
        <f>E273+E275+E277+E279</f>
        <v>#REF!</v>
      </c>
      <c r="F272" s="2"/>
    </row>
    <row r="273" spans="1:6" ht="25.5" hidden="1" outlineLevel="5">
      <c r="A273" s="17" t="s">
        <v>115</v>
      </c>
      <c r="B273" s="19" t="s">
        <v>409</v>
      </c>
      <c r="C273" s="9">
        <f>C274</f>
        <v>8500</v>
      </c>
      <c r="D273" s="9">
        <f>D274</f>
        <v>6000</v>
      </c>
      <c r="E273" s="9">
        <f>E274</f>
        <v>6000</v>
      </c>
      <c r="F273" s="2"/>
    </row>
    <row r="274" spans="1:6" ht="25.5" hidden="1" outlineLevel="6">
      <c r="A274" s="17" t="s">
        <v>115</v>
      </c>
      <c r="B274" s="19" t="s">
        <v>306</v>
      </c>
      <c r="C274" s="9">
        <f>'№ 5ведомственная'!F240</f>
        <v>8500</v>
      </c>
      <c r="D274" s="9">
        <f>'№ 5ведомственная'!G240</f>
        <v>6000</v>
      </c>
      <c r="E274" s="9">
        <f>'№ 5ведомственная'!H240</f>
        <v>6000</v>
      </c>
      <c r="F274" s="2"/>
    </row>
    <row r="275" spans="1:6" hidden="1" outlineLevel="5">
      <c r="A275" s="17" t="s">
        <v>115</v>
      </c>
      <c r="B275" s="19" t="s">
        <v>410</v>
      </c>
      <c r="C275" s="9">
        <f>C276</f>
        <v>1500</v>
      </c>
      <c r="D275" s="9">
        <f>D276</f>
        <v>1000</v>
      </c>
      <c r="E275" s="9">
        <f>E276</f>
        <v>1000</v>
      </c>
      <c r="F275" s="2"/>
    </row>
    <row r="276" spans="1:6" ht="25.5" hidden="1" outlineLevel="6">
      <c r="A276" s="17" t="s">
        <v>115</v>
      </c>
      <c r="B276" s="19" t="s">
        <v>332</v>
      </c>
      <c r="C276" s="9">
        <f>'№ 5ведомственная'!F242</f>
        <v>1500</v>
      </c>
      <c r="D276" s="9">
        <f>'№ 5ведомственная'!G242</f>
        <v>1000</v>
      </c>
      <c r="E276" s="9">
        <f>'№ 5ведомственная'!H242</f>
        <v>1000</v>
      </c>
      <c r="F276" s="2"/>
    </row>
    <row r="277" spans="1:6" ht="38.25" hidden="1" outlineLevel="5">
      <c r="A277" s="17" t="s">
        <v>115</v>
      </c>
      <c r="B277" s="19" t="s">
        <v>411</v>
      </c>
      <c r="C277" s="9">
        <f>C278</f>
        <v>1500</v>
      </c>
      <c r="D277" s="9">
        <f>D278</f>
        <v>1000</v>
      </c>
      <c r="E277" s="9">
        <f>E278</f>
        <v>1000</v>
      </c>
      <c r="F277" s="2"/>
    </row>
    <row r="278" spans="1:6" ht="25.5" hidden="1" outlineLevel="6">
      <c r="A278" s="17" t="s">
        <v>115</v>
      </c>
      <c r="B278" s="19" t="s">
        <v>306</v>
      </c>
      <c r="C278" s="9">
        <f>'№ 5ведомственная'!F244</f>
        <v>1500</v>
      </c>
      <c r="D278" s="9">
        <f>'№ 5ведомственная'!G244</f>
        <v>1000</v>
      </c>
      <c r="E278" s="9">
        <f>'№ 5ведомственная'!H244</f>
        <v>1000</v>
      </c>
      <c r="F278" s="2"/>
    </row>
    <row r="279" spans="1:6" ht="38.25" hidden="1" outlineLevel="5">
      <c r="A279" s="17" t="s">
        <v>115</v>
      </c>
      <c r="B279" s="19" t="s">
        <v>412</v>
      </c>
      <c r="C279" s="9" t="e">
        <f>C280</f>
        <v>#REF!</v>
      </c>
      <c r="D279" s="9" t="e">
        <f>D280</f>
        <v>#REF!</v>
      </c>
      <c r="E279" s="9" t="e">
        <f>E280</f>
        <v>#REF!</v>
      </c>
      <c r="F279" s="2"/>
    </row>
    <row r="280" spans="1:6" ht="25.5" hidden="1" outlineLevel="6">
      <c r="A280" s="17" t="s">
        <v>115</v>
      </c>
      <c r="B280" s="19" t="s">
        <v>306</v>
      </c>
      <c r="C280" s="9" t="e">
        <f>'№ 5ведомственная'!#REF!</f>
        <v>#REF!</v>
      </c>
      <c r="D280" s="9" t="e">
        <f>'№ 5ведомственная'!#REF!</f>
        <v>#REF!</v>
      </c>
      <c r="E280" s="9" t="e">
        <f>'№ 5ведомственная'!#REF!</f>
        <v>#REF!</v>
      </c>
      <c r="F280" s="2"/>
    </row>
    <row r="281" spans="1:6" ht="25.5" hidden="1" outlineLevel="4">
      <c r="A281" s="17" t="s">
        <v>115</v>
      </c>
      <c r="B281" s="19" t="s">
        <v>369</v>
      </c>
      <c r="C281" s="9" t="e">
        <f>C282+C284+C286+C288+C290+C292</f>
        <v>#REF!</v>
      </c>
      <c r="D281" s="9" t="e">
        <f>D282+D284+D286+D288+D290+D292</f>
        <v>#REF!</v>
      </c>
      <c r="E281" s="9" t="e">
        <f>E282+E284+E286+E288+E290+E292</f>
        <v>#REF!</v>
      </c>
      <c r="F281" s="2"/>
    </row>
    <row r="282" spans="1:6" hidden="1" outlineLevel="5">
      <c r="A282" s="17" t="s">
        <v>115</v>
      </c>
      <c r="B282" s="19" t="s">
        <v>413</v>
      </c>
      <c r="C282" s="9">
        <f>C283</f>
        <v>4790</v>
      </c>
      <c r="D282" s="9">
        <f>D283</f>
        <v>3290</v>
      </c>
      <c r="E282" s="9">
        <f>E283</f>
        <v>3612</v>
      </c>
      <c r="F282" s="2"/>
    </row>
    <row r="283" spans="1:6" ht="25.5" hidden="1" outlineLevel="6">
      <c r="A283" s="17" t="s">
        <v>115</v>
      </c>
      <c r="B283" s="19" t="s">
        <v>332</v>
      </c>
      <c r="C283" s="9">
        <f>'№ 5ведомственная'!F247</f>
        <v>4790</v>
      </c>
      <c r="D283" s="9">
        <f>'№ 5ведомственная'!G247</f>
        <v>3290</v>
      </c>
      <c r="E283" s="9">
        <f>'№ 5ведомственная'!H247</f>
        <v>3612</v>
      </c>
      <c r="F283" s="2"/>
    </row>
    <row r="284" spans="1:6" hidden="1" outlineLevel="5">
      <c r="A284" s="17" t="s">
        <v>115</v>
      </c>
      <c r="B284" s="19" t="s">
        <v>414</v>
      </c>
      <c r="C284" s="9">
        <f>C285</f>
        <v>300</v>
      </c>
      <c r="D284" s="9">
        <f>D285</f>
        <v>0</v>
      </c>
      <c r="E284" s="9">
        <f>E285</f>
        <v>0</v>
      </c>
      <c r="F284" s="2"/>
    </row>
    <row r="285" spans="1:6" ht="25.5" hidden="1" outlineLevel="6">
      <c r="A285" s="17" t="s">
        <v>115</v>
      </c>
      <c r="B285" s="19" t="s">
        <v>306</v>
      </c>
      <c r="C285" s="9">
        <f>'№ 5ведомственная'!F249</f>
        <v>300</v>
      </c>
      <c r="D285" s="9">
        <f>'№ 5ведомственная'!G249</f>
        <v>0</v>
      </c>
      <c r="E285" s="9">
        <f>'№ 5ведомственная'!H249</f>
        <v>0</v>
      </c>
      <c r="F285" s="2"/>
    </row>
    <row r="286" spans="1:6" ht="51" hidden="1" outlineLevel="5">
      <c r="A286" s="17" t="s">
        <v>115</v>
      </c>
      <c r="B286" s="19" t="s">
        <v>415</v>
      </c>
      <c r="C286" s="9" t="e">
        <f>C287</f>
        <v>#REF!</v>
      </c>
      <c r="D286" s="9" t="e">
        <f>D287</f>
        <v>#REF!</v>
      </c>
      <c r="E286" s="9" t="e">
        <f>E287</f>
        <v>#REF!</v>
      </c>
      <c r="F286" s="2"/>
    </row>
    <row r="287" spans="1:6" hidden="1" outlineLevel="6">
      <c r="A287" s="17" t="s">
        <v>115</v>
      </c>
      <c r="B287" s="19" t="s">
        <v>307</v>
      </c>
      <c r="C287" s="9" t="e">
        <f>'№ 5ведомственная'!#REF!</f>
        <v>#REF!</v>
      </c>
      <c r="D287" s="9" t="e">
        <f>'№ 5ведомственная'!#REF!</f>
        <v>#REF!</v>
      </c>
      <c r="E287" s="9" t="e">
        <f>'№ 5ведомственная'!#REF!</f>
        <v>#REF!</v>
      </c>
      <c r="F287" s="2"/>
    </row>
    <row r="288" spans="1:6" hidden="1" outlineLevel="5">
      <c r="A288" s="17" t="s">
        <v>115</v>
      </c>
      <c r="B288" s="19" t="s">
        <v>416</v>
      </c>
      <c r="C288" s="9" t="e">
        <f>C289</f>
        <v>#REF!</v>
      </c>
      <c r="D288" s="9" t="e">
        <f>D289</f>
        <v>#REF!</v>
      </c>
      <c r="E288" s="9" t="e">
        <f>E289</f>
        <v>#REF!</v>
      </c>
      <c r="F288" s="2"/>
    </row>
    <row r="289" spans="1:6" ht="25.5" hidden="1" outlineLevel="6">
      <c r="A289" s="17" t="s">
        <v>115</v>
      </c>
      <c r="B289" s="19" t="s">
        <v>306</v>
      </c>
      <c r="C289" s="9" t="e">
        <f>'№ 5ведомственная'!#REF!</f>
        <v>#REF!</v>
      </c>
      <c r="D289" s="9" t="e">
        <f>'№ 5ведомственная'!#REF!</f>
        <v>#REF!</v>
      </c>
      <c r="E289" s="9" t="e">
        <f>'№ 5ведомственная'!#REF!</f>
        <v>#REF!</v>
      </c>
      <c r="F289" s="2"/>
    </row>
    <row r="290" spans="1:6" ht="38.25" hidden="1" outlineLevel="5">
      <c r="A290" s="17" t="s">
        <v>115</v>
      </c>
      <c r="B290" s="19" t="s">
        <v>417</v>
      </c>
      <c r="C290" s="9">
        <f>C291</f>
        <v>1290</v>
      </c>
      <c r="D290" s="9">
        <f>D291</f>
        <v>800</v>
      </c>
      <c r="E290" s="9">
        <f>E291</f>
        <v>800</v>
      </c>
      <c r="F290" s="2"/>
    </row>
    <row r="291" spans="1:6" ht="25.5" hidden="1" outlineLevel="6">
      <c r="A291" s="17" t="s">
        <v>115</v>
      </c>
      <c r="B291" s="19" t="s">
        <v>306</v>
      </c>
      <c r="C291" s="9">
        <f>'№ 5ведомственная'!F251</f>
        <v>1290</v>
      </c>
      <c r="D291" s="9">
        <f>'№ 5ведомственная'!G251</f>
        <v>800</v>
      </c>
      <c r="E291" s="9">
        <f>'№ 5ведомственная'!H251</f>
        <v>800</v>
      </c>
      <c r="F291" s="2"/>
    </row>
    <row r="292" spans="1:6" hidden="1" outlineLevel="5">
      <c r="A292" s="17" t="s">
        <v>115</v>
      </c>
      <c r="B292" s="19" t="s">
        <v>418</v>
      </c>
      <c r="C292" s="9">
        <f>C293</f>
        <v>1000</v>
      </c>
      <c r="D292" s="9">
        <f>D293</f>
        <v>1000</v>
      </c>
      <c r="E292" s="9">
        <f>E293</f>
        <v>1000</v>
      </c>
      <c r="F292" s="2"/>
    </row>
    <row r="293" spans="1:6" ht="25.5" hidden="1" outlineLevel="6">
      <c r="A293" s="17" t="s">
        <v>115</v>
      </c>
      <c r="B293" s="19" t="s">
        <v>306</v>
      </c>
      <c r="C293" s="9">
        <f>'№ 5ведомственная'!F253</f>
        <v>1000</v>
      </c>
      <c r="D293" s="9">
        <f>'№ 5ведомственная'!G253</f>
        <v>1000</v>
      </c>
      <c r="E293" s="9">
        <f>'№ 5ведомственная'!H253</f>
        <v>1000</v>
      </c>
      <c r="F293" s="2"/>
    </row>
    <row r="294" spans="1:6" ht="25.5" hidden="1" outlineLevel="4">
      <c r="A294" s="17" t="s">
        <v>115</v>
      </c>
      <c r="B294" s="19" t="s">
        <v>387</v>
      </c>
      <c r="C294" s="9" t="e">
        <f>C295+C297+C299</f>
        <v>#REF!</v>
      </c>
      <c r="D294" s="9" t="e">
        <f>D295+D297+D299</f>
        <v>#REF!</v>
      </c>
      <c r="E294" s="9" t="e">
        <f>E295+E297+E299</f>
        <v>#REF!</v>
      </c>
      <c r="F294" s="2"/>
    </row>
    <row r="295" spans="1:6" ht="76.5" hidden="1" outlineLevel="5">
      <c r="A295" s="17" t="s">
        <v>115</v>
      </c>
      <c r="B295" s="19" t="s">
        <v>419</v>
      </c>
      <c r="C295" s="9">
        <f>C296</f>
        <v>0</v>
      </c>
      <c r="D295" s="9">
        <f>D296</f>
        <v>1000</v>
      </c>
      <c r="E295" s="9">
        <f>E296</f>
        <v>1000</v>
      </c>
      <c r="F295" s="2"/>
    </row>
    <row r="296" spans="1:6" ht="25.5" hidden="1" outlineLevel="6">
      <c r="A296" s="17" t="s">
        <v>115</v>
      </c>
      <c r="B296" s="19" t="s">
        <v>306</v>
      </c>
      <c r="C296" s="9">
        <f>'№ 5ведомственная'!F258</f>
        <v>0</v>
      </c>
      <c r="D296" s="9">
        <f>'№ 5ведомственная'!G258</f>
        <v>1000</v>
      </c>
      <c r="E296" s="9">
        <f>'№ 5ведомственная'!H258</f>
        <v>1000</v>
      </c>
      <c r="F296" s="2"/>
    </row>
    <row r="297" spans="1:6" ht="63.75" hidden="1" outlineLevel="5">
      <c r="A297" s="17" t="s">
        <v>115</v>
      </c>
      <c r="B297" s="19" t="s">
        <v>533</v>
      </c>
      <c r="C297" s="9" t="e">
        <f>C298</f>
        <v>#REF!</v>
      </c>
      <c r="D297" s="9" t="e">
        <f>D298</f>
        <v>#REF!</v>
      </c>
      <c r="E297" s="9" t="e">
        <f>E298</f>
        <v>#REF!</v>
      </c>
      <c r="F297" s="2"/>
    </row>
    <row r="298" spans="1:6" ht="25.5" hidden="1" outlineLevel="6">
      <c r="A298" s="17" t="s">
        <v>115</v>
      </c>
      <c r="B298" s="19" t="s">
        <v>306</v>
      </c>
      <c r="C298" s="9" t="e">
        <f>'№ 5ведомственная'!#REF!</f>
        <v>#REF!</v>
      </c>
      <c r="D298" s="9" t="e">
        <f>'№ 5ведомственная'!#REF!</f>
        <v>#REF!</v>
      </c>
      <c r="E298" s="9" t="e">
        <f>'№ 5ведомственная'!#REF!</f>
        <v>#REF!</v>
      </c>
      <c r="F298" s="2"/>
    </row>
    <row r="299" spans="1:6" ht="63.75" hidden="1" outlineLevel="5">
      <c r="A299" s="17" t="s">
        <v>115</v>
      </c>
      <c r="B299" s="19" t="s">
        <v>420</v>
      </c>
      <c r="C299" s="9" t="e">
        <f>C300</f>
        <v>#REF!</v>
      </c>
      <c r="D299" s="9" t="e">
        <f>D300</f>
        <v>#REF!</v>
      </c>
      <c r="E299" s="9" t="e">
        <f>E300</f>
        <v>#REF!</v>
      </c>
      <c r="F299" s="2"/>
    </row>
    <row r="300" spans="1:6" ht="25.5" hidden="1" outlineLevel="6">
      <c r="A300" s="17" t="s">
        <v>115</v>
      </c>
      <c r="B300" s="19" t="s">
        <v>306</v>
      </c>
      <c r="C300" s="9" t="e">
        <f>'№ 5ведомственная'!#REF!</f>
        <v>#REF!</v>
      </c>
      <c r="D300" s="9" t="e">
        <f>'№ 5ведомственная'!#REF!</f>
        <v>#REF!</v>
      </c>
      <c r="E300" s="9" t="e">
        <f>'№ 5ведомственная'!#REF!</f>
        <v>#REF!</v>
      </c>
      <c r="F300" s="2"/>
    </row>
    <row r="301" spans="1:6" ht="38.25" hidden="1" outlineLevel="2">
      <c r="A301" s="17" t="s">
        <v>115</v>
      </c>
      <c r="B301" s="19" t="s">
        <v>280</v>
      </c>
      <c r="C301" s="9">
        <f>C302</f>
        <v>12686.9</v>
      </c>
      <c r="D301" s="9">
        <f>D302</f>
        <v>322</v>
      </c>
      <c r="E301" s="9">
        <f>E302</f>
        <v>0</v>
      </c>
      <c r="F301" s="2"/>
    </row>
    <row r="302" spans="1:6" ht="25.5" hidden="1" outlineLevel="3">
      <c r="A302" s="17" t="s">
        <v>115</v>
      </c>
      <c r="B302" s="19" t="s">
        <v>421</v>
      </c>
      <c r="C302" s="9">
        <f>C303+C306</f>
        <v>12686.9</v>
      </c>
      <c r="D302" s="9">
        <f>D303+D306</f>
        <v>322</v>
      </c>
      <c r="E302" s="9">
        <f>E303+E306</f>
        <v>0</v>
      </c>
      <c r="F302" s="2"/>
    </row>
    <row r="303" spans="1:6" ht="25.5" hidden="1" outlineLevel="4">
      <c r="A303" s="17" t="s">
        <v>115</v>
      </c>
      <c r="B303" s="19" t="s">
        <v>544</v>
      </c>
      <c r="C303" s="9">
        <f t="shared" ref="C303:E304" si="36">C304</f>
        <v>500</v>
      </c>
      <c r="D303" s="9">
        <f t="shared" si="36"/>
        <v>200</v>
      </c>
      <c r="E303" s="9">
        <f t="shared" si="36"/>
        <v>0</v>
      </c>
      <c r="F303" s="2"/>
    </row>
    <row r="304" spans="1:6" ht="51" hidden="1" outlineLevel="5">
      <c r="A304" s="17" t="s">
        <v>115</v>
      </c>
      <c r="B304" s="19" t="s">
        <v>422</v>
      </c>
      <c r="C304" s="9">
        <f t="shared" si="36"/>
        <v>500</v>
      </c>
      <c r="D304" s="9">
        <f t="shared" si="36"/>
        <v>200</v>
      </c>
      <c r="E304" s="9">
        <f t="shared" si="36"/>
        <v>0</v>
      </c>
      <c r="F304" s="2"/>
    </row>
    <row r="305" spans="1:6" ht="25.5" hidden="1" outlineLevel="6">
      <c r="A305" s="17" t="s">
        <v>115</v>
      </c>
      <c r="B305" s="19" t="s">
        <v>306</v>
      </c>
      <c r="C305" s="9">
        <f>'№ 5ведомственная'!F265</f>
        <v>500</v>
      </c>
      <c r="D305" s="9">
        <f>'№ 5ведомственная'!G265</f>
        <v>200</v>
      </c>
      <c r="E305" s="9">
        <f>'№ 5ведомственная'!H265</f>
        <v>0</v>
      </c>
      <c r="F305" s="2"/>
    </row>
    <row r="306" spans="1:6" ht="38.25" hidden="1" outlineLevel="4">
      <c r="A306" s="17" t="s">
        <v>115</v>
      </c>
      <c r="B306" s="19" t="s">
        <v>423</v>
      </c>
      <c r="C306" s="9">
        <f t="shared" ref="C306:E307" si="37">C307</f>
        <v>12186.9</v>
      </c>
      <c r="D306" s="9">
        <f t="shared" si="37"/>
        <v>122</v>
      </c>
      <c r="E306" s="9">
        <f t="shared" si="37"/>
        <v>0</v>
      </c>
      <c r="F306" s="2"/>
    </row>
    <row r="307" spans="1:6" ht="38.25" hidden="1" outlineLevel="5">
      <c r="A307" s="17" t="s">
        <v>115</v>
      </c>
      <c r="B307" s="19" t="s">
        <v>424</v>
      </c>
      <c r="C307" s="9">
        <f t="shared" si="37"/>
        <v>12186.9</v>
      </c>
      <c r="D307" s="9">
        <f t="shared" si="37"/>
        <v>122</v>
      </c>
      <c r="E307" s="9">
        <f t="shared" si="37"/>
        <v>0</v>
      </c>
      <c r="F307" s="2"/>
    </row>
    <row r="308" spans="1:6" ht="25.5" hidden="1" outlineLevel="6">
      <c r="A308" s="17" t="s">
        <v>115</v>
      </c>
      <c r="B308" s="19" t="s">
        <v>306</v>
      </c>
      <c r="C308" s="9">
        <f>'№ 5ведомственная'!F272</f>
        <v>12186.9</v>
      </c>
      <c r="D308" s="9">
        <f>'№ 5ведомственная'!G272</f>
        <v>122</v>
      </c>
      <c r="E308" s="9">
        <f>'№ 5ведомственная'!H272</f>
        <v>0</v>
      </c>
      <c r="F308" s="2"/>
    </row>
    <row r="309" spans="1:6" outlineLevel="1" collapsed="1">
      <c r="A309" s="17" t="s">
        <v>130</v>
      </c>
      <c r="B309" s="19" t="s">
        <v>281</v>
      </c>
      <c r="C309" s="9">
        <f>'№ 5ведомственная'!F273</f>
        <v>28089.599999999999</v>
      </c>
      <c r="D309" s="9">
        <f>'№ 5ведомственная'!G273</f>
        <v>28089.599999999999</v>
      </c>
      <c r="E309" s="9">
        <f>'№ 5ведомственная'!H273</f>
        <v>28089.599999999999</v>
      </c>
      <c r="F309" s="2"/>
    </row>
    <row r="310" spans="1:6" ht="51" hidden="1" outlineLevel="2">
      <c r="A310" s="17" t="s">
        <v>130</v>
      </c>
      <c r="B310" s="19" t="s">
        <v>272</v>
      </c>
      <c r="C310" s="9">
        <f>C311</f>
        <v>19475.5</v>
      </c>
      <c r="D310" s="9">
        <f t="shared" ref="D310:E313" si="38">D311</f>
        <v>19475.5</v>
      </c>
      <c r="E310" s="9">
        <f t="shared" si="38"/>
        <v>19475.5</v>
      </c>
      <c r="F310" s="2"/>
    </row>
    <row r="311" spans="1:6" ht="25.5" hidden="1" outlineLevel="3">
      <c r="A311" s="17" t="s">
        <v>130</v>
      </c>
      <c r="B311" s="19" t="s">
        <v>391</v>
      </c>
      <c r="C311" s="9">
        <f>C312</f>
        <v>19475.5</v>
      </c>
      <c r="D311" s="9">
        <f t="shared" si="38"/>
        <v>19475.5</v>
      </c>
      <c r="E311" s="9">
        <f t="shared" si="38"/>
        <v>19475.5</v>
      </c>
      <c r="F311" s="2"/>
    </row>
    <row r="312" spans="1:6" ht="25.5" hidden="1" outlineLevel="4">
      <c r="A312" s="17" t="s">
        <v>130</v>
      </c>
      <c r="B312" s="19" t="s">
        <v>403</v>
      </c>
      <c r="C312" s="9">
        <f>C313</f>
        <v>19475.5</v>
      </c>
      <c r="D312" s="9">
        <f t="shared" si="38"/>
        <v>19475.5</v>
      </c>
      <c r="E312" s="9">
        <f t="shared" si="38"/>
        <v>19475.5</v>
      </c>
      <c r="F312" s="2"/>
    </row>
    <row r="313" spans="1:6" ht="25.5" hidden="1" outlineLevel="5">
      <c r="A313" s="17" t="s">
        <v>130</v>
      </c>
      <c r="B313" s="19" t="s">
        <v>425</v>
      </c>
      <c r="C313" s="9">
        <f>C314</f>
        <v>19475.5</v>
      </c>
      <c r="D313" s="9">
        <f t="shared" si="38"/>
        <v>19475.5</v>
      </c>
      <c r="E313" s="9">
        <f t="shared" si="38"/>
        <v>19475.5</v>
      </c>
      <c r="F313" s="2"/>
    </row>
    <row r="314" spans="1:6" ht="25.5" hidden="1" outlineLevel="6">
      <c r="A314" s="17" t="s">
        <v>130</v>
      </c>
      <c r="B314" s="19" t="s">
        <v>332</v>
      </c>
      <c r="C314" s="9">
        <f>'№ 5ведомственная'!F278</f>
        <v>19475.5</v>
      </c>
      <c r="D314" s="9">
        <f>'№ 5ведомственная'!G278</f>
        <v>19475.5</v>
      </c>
      <c r="E314" s="9">
        <f>'№ 5ведомственная'!H278</f>
        <v>19475.5</v>
      </c>
      <c r="F314" s="2"/>
    </row>
    <row r="315" spans="1:6" s="30" customFormat="1" outlineLevel="6">
      <c r="A315" s="51" t="s">
        <v>722</v>
      </c>
      <c r="B315" s="23" t="s">
        <v>732</v>
      </c>
      <c r="C315" s="8">
        <f>C316</f>
        <v>1370.5</v>
      </c>
      <c r="D315" s="8">
        <f t="shared" ref="D315:E315" si="39">D316</f>
        <v>1345.5</v>
      </c>
      <c r="E315" s="8">
        <f t="shared" si="39"/>
        <v>1345.5</v>
      </c>
      <c r="F315" s="4"/>
    </row>
    <row r="316" spans="1:6" outlineLevel="6">
      <c r="A316" s="18" t="s">
        <v>723</v>
      </c>
      <c r="B316" s="19" t="s">
        <v>733</v>
      </c>
      <c r="C316" s="9">
        <f>'№ 5ведомственная'!F286</f>
        <v>1370.5</v>
      </c>
      <c r="D316" s="9">
        <f>'№ 5ведомственная'!G286</f>
        <v>1345.5</v>
      </c>
      <c r="E316" s="9">
        <f>'№ 5ведомственная'!H286</f>
        <v>1345.5</v>
      </c>
      <c r="F316" s="2"/>
    </row>
    <row r="317" spans="1:6" s="30" customFormat="1">
      <c r="A317" s="22" t="s">
        <v>161</v>
      </c>
      <c r="B317" s="23" t="s">
        <v>258</v>
      </c>
      <c r="C317" s="8">
        <f>C318+C330+C356+C367+C377+C407</f>
        <v>404123.8</v>
      </c>
      <c r="D317" s="8">
        <f>D318+D330+D356+D367+D377+D407</f>
        <v>371153.80000000005</v>
      </c>
      <c r="E317" s="8">
        <f>E318+E330+E356+E367+E377+E407</f>
        <v>360275.4</v>
      </c>
      <c r="F317" s="4"/>
    </row>
    <row r="318" spans="1:6" outlineLevel="1">
      <c r="A318" s="17" t="s">
        <v>162</v>
      </c>
      <c r="B318" s="19" t="s">
        <v>290</v>
      </c>
      <c r="C318" s="9">
        <f>'№ 5ведомственная'!F353</f>
        <v>131050.9</v>
      </c>
      <c r="D318" s="9">
        <f>'№ 5ведомственная'!G353</f>
        <v>116717.8</v>
      </c>
      <c r="E318" s="9">
        <f>'№ 5ведомственная'!H353</f>
        <v>111966.09999999999</v>
      </c>
      <c r="F318" s="2"/>
    </row>
    <row r="319" spans="1:6" ht="38.25" hidden="1" outlineLevel="2">
      <c r="A319" s="17" t="s">
        <v>162</v>
      </c>
      <c r="B319" s="19" t="s">
        <v>291</v>
      </c>
      <c r="C319" s="9" t="e">
        <f t="shared" ref="C319:E320" si="40">C320</f>
        <v>#REF!</v>
      </c>
      <c r="D319" s="9" t="e">
        <f t="shared" si="40"/>
        <v>#REF!</v>
      </c>
      <c r="E319" s="9" t="e">
        <f t="shared" si="40"/>
        <v>#REF!</v>
      </c>
      <c r="F319" s="2"/>
    </row>
    <row r="320" spans="1:6" ht="25.5" hidden="1" outlineLevel="3">
      <c r="A320" s="17" t="s">
        <v>162</v>
      </c>
      <c r="B320" s="19" t="s">
        <v>446</v>
      </c>
      <c r="C320" s="9" t="e">
        <f t="shared" si="40"/>
        <v>#REF!</v>
      </c>
      <c r="D320" s="9" t="e">
        <f t="shared" si="40"/>
        <v>#REF!</v>
      </c>
      <c r="E320" s="9" t="e">
        <f t="shared" si="40"/>
        <v>#REF!</v>
      </c>
      <c r="F320" s="2"/>
    </row>
    <row r="321" spans="1:6" ht="25.5" hidden="1" outlineLevel="4">
      <c r="A321" s="17" t="s">
        <v>162</v>
      </c>
      <c r="B321" s="19" t="s">
        <v>447</v>
      </c>
      <c r="C321" s="9" t="e">
        <f>C322+C324+C326+C328</f>
        <v>#REF!</v>
      </c>
      <c r="D321" s="9" t="e">
        <f>D322+D324+D326+D328</f>
        <v>#REF!</v>
      </c>
      <c r="E321" s="9" t="e">
        <f>E322+E324+E326+E328</f>
        <v>#REF!</v>
      </c>
      <c r="F321" s="2"/>
    </row>
    <row r="322" spans="1:6" ht="51" hidden="1" outlineLevel="5">
      <c r="A322" s="17" t="s">
        <v>162</v>
      </c>
      <c r="B322" s="19" t="s">
        <v>448</v>
      </c>
      <c r="C322" s="9">
        <f>C323</f>
        <v>60838.5</v>
      </c>
      <c r="D322" s="9">
        <f>D323</f>
        <v>60838.5</v>
      </c>
      <c r="E322" s="9">
        <f>E323</f>
        <v>60838.5</v>
      </c>
      <c r="F322" s="2"/>
    </row>
    <row r="323" spans="1:6" ht="25.5" hidden="1" outlineLevel="6">
      <c r="A323" s="17" t="s">
        <v>162</v>
      </c>
      <c r="B323" s="19" t="s">
        <v>332</v>
      </c>
      <c r="C323" s="9">
        <f>'№ 5ведомственная'!F358</f>
        <v>60838.5</v>
      </c>
      <c r="D323" s="9">
        <f>'№ 5ведомственная'!G358</f>
        <v>60838.5</v>
      </c>
      <c r="E323" s="9">
        <f>'№ 5ведомственная'!H358</f>
        <v>60838.5</v>
      </c>
      <c r="F323" s="2"/>
    </row>
    <row r="324" spans="1:6" ht="51" hidden="1" outlineLevel="5">
      <c r="A324" s="35" t="s">
        <v>162</v>
      </c>
      <c r="B324" s="36" t="s">
        <v>449</v>
      </c>
      <c r="C324" s="37">
        <f>C325</f>
        <v>67460.7</v>
      </c>
      <c r="D324" s="37">
        <f>D325</f>
        <v>53327.6</v>
      </c>
      <c r="E324" s="37">
        <f>E325</f>
        <v>48575.9</v>
      </c>
      <c r="F324" s="2"/>
    </row>
    <row r="325" spans="1:6" ht="25.5" hidden="1" outlineLevel="6">
      <c r="A325" s="17" t="s">
        <v>162</v>
      </c>
      <c r="B325" s="19" t="s">
        <v>332</v>
      </c>
      <c r="C325" s="9">
        <f>'№ 5ведомственная'!F360</f>
        <v>67460.7</v>
      </c>
      <c r="D325" s="9">
        <f>'№ 5ведомственная'!G360</f>
        <v>53327.6</v>
      </c>
      <c r="E325" s="9">
        <f>'№ 5ведомственная'!H360</f>
        <v>48575.9</v>
      </c>
      <c r="F325" s="2"/>
    </row>
    <row r="326" spans="1:6" ht="25.5" hidden="1" outlineLevel="5">
      <c r="A326" s="17" t="s">
        <v>162</v>
      </c>
      <c r="B326" s="19" t="s">
        <v>450</v>
      </c>
      <c r="C326" s="9">
        <f>C327</f>
        <v>2551.6999999999998</v>
      </c>
      <c r="D326" s="9">
        <f>D327</f>
        <v>2551.6999999999998</v>
      </c>
      <c r="E326" s="9">
        <f>E327</f>
        <v>2551.6999999999998</v>
      </c>
      <c r="F326" s="2"/>
    </row>
    <row r="327" spans="1:6" ht="25.5" hidden="1" outlineLevel="6">
      <c r="A327" s="17" t="s">
        <v>162</v>
      </c>
      <c r="B327" s="19" t="s">
        <v>332</v>
      </c>
      <c r="C327" s="9">
        <f>'№ 5ведомственная'!F362</f>
        <v>2551.6999999999998</v>
      </c>
      <c r="D327" s="9">
        <f>'№ 5ведомственная'!G362</f>
        <v>2551.6999999999998</v>
      </c>
      <c r="E327" s="9">
        <f>'№ 5ведомственная'!H362</f>
        <v>2551.6999999999998</v>
      </c>
      <c r="F327" s="2"/>
    </row>
    <row r="328" spans="1:6" ht="25.5" hidden="1" outlineLevel="5">
      <c r="A328" s="17" t="s">
        <v>162</v>
      </c>
      <c r="B328" s="19" t="s">
        <v>451</v>
      </c>
      <c r="C328" s="34" t="e">
        <f>C329</f>
        <v>#REF!</v>
      </c>
      <c r="D328" s="34" t="e">
        <f>D329</f>
        <v>#REF!</v>
      </c>
      <c r="E328" s="34" t="e">
        <f>E329</f>
        <v>#REF!</v>
      </c>
      <c r="F328" s="2"/>
    </row>
    <row r="329" spans="1:6" ht="25.5" hidden="1" outlineLevel="6">
      <c r="A329" s="32" t="s">
        <v>162</v>
      </c>
      <c r="B329" s="33" t="s">
        <v>332</v>
      </c>
      <c r="C329" s="34" t="e">
        <f>'№ 5ведомственная'!#REF!</f>
        <v>#REF!</v>
      </c>
      <c r="D329" s="34" t="e">
        <f>'№ 5ведомственная'!#REF!</f>
        <v>#REF!</v>
      </c>
      <c r="E329" s="34" t="e">
        <f>'№ 5ведомственная'!#REF!</f>
        <v>#REF!</v>
      </c>
      <c r="F329" s="2"/>
    </row>
    <row r="330" spans="1:6" outlineLevel="1" collapsed="1">
      <c r="A330" s="43" t="s">
        <v>169</v>
      </c>
      <c r="B330" s="44" t="s">
        <v>292</v>
      </c>
      <c r="C330" s="20">
        <f>'№ 5ведомственная'!F365</f>
        <v>233106.7</v>
      </c>
      <c r="D330" s="20">
        <f>'№ 5ведомственная'!G365</f>
        <v>217404.80000000002</v>
      </c>
      <c r="E330" s="20">
        <f>'№ 5ведомственная'!H365</f>
        <v>212578.10000000003</v>
      </c>
      <c r="F330" s="2"/>
    </row>
    <row r="331" spans="1:6" ht="38.25" hidden="1" outlineLevel="2">
      <c r="A331" s="35" t="s">
        <v>169</v>
      </c>
      <c r="B331" s="36" t="s">
        <v>291</v>
      </c>
      <c r="C331" s="37" t="e">
        <f>C332</f>
        <v>#REF!</v>
      </c>
      <c r="D331" s="37" t="e">
        <f>D332</f>
        <v>#REF!</v>
      </c>
      <c r="E331" s="37" t="e">
        <f>E332</f>
        <v>#REF!</v>
      </c>
      <c r="F331" s="2"/>
    </row>
    <row r="332" spans="1:6" ht="25.5" hidden="1" outlineLevel="3">
      <c r="A332" s="17" t="s">
        <v>169</v>
      </c>
      <c r="B332" s="19" t="s">
        <v>452</v>
      </c>
      <c r="C332" s="9" t="e">
        <f>C333+C342</f>
        <v>#REF!</v>
      </c>
      <c r="D332" s="9" t="e">
        <f>D333+D342</f>
        <v>#REF!</v>
      </c>
      <c r="E332" s="9" t="e">
        <f>E333+E342</f>
        <v>#REF!</v>
      </c>
      <c r="F332" s="2"/>
    </row>
    <row r="333" spans="1:6" ht="38.25" hidden="1" outlineLevel="4">
      <c r="A333" s="17" t="s">
        <v>169</v>
      </c>
      <c r="B333" s="19" t="s">
        <v>453</v>
      </c>
      <c r="C333" s="9" t="e">
        <f>C334+C336+C338+C340</f>
        <v>#REF!</v>
      </c>
      <c r="D333" s="9" t="e">
        <f>D334+D336+D338+D340</f>
        <v>#REF!</v>
      </c>
      <c r="E333" s="9" t="e">
        <f>E334+E336+E338+E340</f>
        <v>#REF!</v>
      </c>
      <c r="F333" s="2"/>
    </row>
    <row r="334" spans="1:6" ht="51" hidden="1" outlineLevel="5">
      <c r="A334" s="17" t="s">
        <v>169</v>
      </c>
      <c r="B334" s="19" t="s">
        <v>454</v>
      </c>
      <c r="C334" s="9">
        <f>C335</f>
        <v>143135.70000000001</v>
      </c>
      <c r="D334" s="9">
        <f>D335</f>
        <v>143135.70000000001</v>
      </c>
      <c r="E334" s="9">
        <f>E335</f>
        <v>143135.70000000001</v>
      </c>
      <c r="F334" s="2"/>
    </row>
    <row r="335" spans="1:6" ht="25.5" hidden="1" outlineLevel="6">
      <c r="A335" s="17" t="s">
        <v>169</v>
      </c>
      <c r="B335" s="19" t="s">
        <v>332</v>
      </c>
      <c r="C335" s="9">
        <f>'№ 5ведомственная'!F370</f>
        <v>143135.70000000001</v>
      </c>
      <c r="D335" s="9">
        <f>'№ 5ведомственная'!G370</f>
        <v>143135.70000000001</v>
      </c>
      <c r="E335" s="9">
        <f>'№ 5ведомственная'!H370</f>
        <v>143135.70000000001</v>
      </c>
      <c r="F335" s="2"/>
    </row>
    <row r="336" spans="1:6" ht="51" hidden="1" outlineLevel="5">
      <c r="A336" s="35" t="s">
        <v>169</v>
      </c>
      <c r="B336" s="36" t="s">
        <v>455</v>
      </c>
      <c r="C336" s="37">
        <f>C337</f>
        <v>54897</v>
      </c>
      <c r="D336" s="37">
        <f>D337</f>
        <v>39895.1</v>
      </c>
      <c r="E336" s="37">
        <f>E337</f>
        <v>35401.1</v>
      </c>
      <c r="F336" s="2"/>
    </row>
    <row r="337" spans="1:6" ht="25.5" hidden="1" outlineLevel="6">
      <c r="A337" s="17" t="s">
        <v>169</v>
      </c>
      <c r="B337" s="19" t="s">
        <v>332</v>
      </c>
      <c r="C337" s="9">
        <f>'№ 5ведомственная'!F374</f>
        <v>54897</v>
      </c>
      <c r="D337" s="9">
        <f>'№ 5ведомственная'!G374</f>
        <v>39895.1</v>
      </c>
      <c r="E337" s="9">
        <f>'№ 5ведомственная'!H374</f>
        <v>35401.1</v>
      </c>
      <c r="F337" s="2"/>
    </row>
    <row r="338" spans="1:6" ht="25.5" hidden="1" outlineLevel="5">
      <c r="A338" s="17" t="s">
        <v>169</v>
      </c>
      <c r="B338" s="19" t="s">
        <v>456</v>
      </c>
      <c r="C338" s="9" t="e">
        <f>C339</f>
        <v>#REF!</v>
      </c>
      <c r="D338" s="9" t="e">
        <f>D339</f>
        <v>#REF!</v>
      </c>
      <c r="E338" s="9" t="e">
        <f>E339</f>
        <v>#REF!</v>
      </c>
      <c r="F338" s="2"/>
    </row>
    <row r="339" spans="1:6" ht="25.5" hidden="1" outlineLevel="6">
      <c r="A339" s="17" t="s">
        <v>169</v>
      </c>
      <c r="B339" s="19" t="s">
        <v>332</v>
      </c>
      <c r="C339" s="9" t="e">
        <f>'№ 5ведомственная'!#REF!</f>
        <v>#REF!</v>
      </c>
      <c r="D339" s="9" t="e">
        <f>'№ 5ведомственная'!#REF!</f>
        <v>#REF!</v>
      </c>
      <c r="E339" s="9" t="e">
        <f>'№ 5ведомственная'!#REF!</f>
        <v>#REF!</v>
      </c>
      <c r="F339" s="2"/>
    </row>
    <row r="340" spans="1:6" ht="25.5" hidden="1" outlineLevel="5">
      <c r="A340" s="17" t="s">
        <v>169</v>
      </c>
      <c r="B340" s="19" t="s">
        <v>457</v>
      </c>
      <c r="C340" s="9" t="e">
        <f>C341</f>
        <v>#REF!</v>
      </c>
      <c r="D340" s="9" t="e">
        <f>D341</f>
        <v>#REF!</v>
      </c>
      <c r="E340" s="9" t="e">
        <f>E341</f>
        <v>#REF!</v>
      </c>
      <c r="F340" s="2"/>
    </row>
    <row r="341" spans="1:6" ht="25.5" hidden="1" outlineLevel="6">
      <c r="A341" s="17" t="s">
        <v>169</v>
      </c>
      <c r="B341" s="19" t="s">
        <v>332</v>
      </c>
      <c r="C341" s="9" t="e">
        <f>'№ 5ведомственная'!#REF!</f>
        <v>#REF!</v>
      </c>
      <c r="D341" s="9" t="e">
        <f>'№ 5ведомственная'!#REF!</f>
        <v>#REF!</v>
      </c>
      <c r="E341" s="9" t="e">
        <f>'№ 5ведомственная'!#REF!</f>
        <v>#REF!</v>
      </c>
      <c r="F341" s="2"/>
    </row>
    <row r="342" spans="1:6" hidden="1" outlineLevel="4">
      <c r="A342" s="35" t="s">
        <v>169</v>
      </c>
      <c r="B342" s="36" t="s">
        <v>458</v>
      </c>
      <c r="C342" s="37">
        <f>C343+C345</f>
        <v>10642.900000000001</v>
      </c>
      <c r="D342" s="37">
        <f>D343+D345</f>
        <v>10142.900000000001</v>
      </c>
      <c r="E342" s="37">
        <f>E343+E345</f>
        <v>10142.900000000001</v>
      </c>
      <c r="F342" s="2"/>
    </row>
    <row r="343" spans="1:6" ht="25.5" hidden="1" outlineLevel="5">
      <c r="A343" s="17" t="s">
        <v>169</v>
      </c>
      <c r="B343" s="19" t="s">
        <v>459</v>
      </c>
      <c r="C343" s="9">
        <f>C344</f>
        <v>5219.6000000000004</v>
      </c>
      <c r="D343" s="9">
        <f>D344</f>
        <v>4719.6000000000004</v>
      </c>
      <c r="E343" s="9">
        <f>E344</f>
        <v>4719.6000000000004</v>
      </c>
      <c r="F343" s="2"/>
    </row>
    <row r="344" spans="1:6" ht="25.5" hidden="1" outlineLevel="6">
      <c r="A344" s="17" t="s">
        <v>169</v>
      </c>
      <c r="B344" s="19" t="s">
        <v>332</v>
      </c>
      <c r="C344" s="9">
        <f>'№ 5ведомственная'!F389</f>
        <v>5219.6000000000004</v>
      </c>
      <c r="D344" s="9">
        <f>'№ 5ведомственная'!G389</f>
        <v>4719.6000000000004</v>
      </c>
      <c r="E344" s="9">
        <f>'№ 5ведомственная'!H389</f>
        <v>4719.6000000000004</v>
      </c>
      <c r="F344" s="2"/>
    </row>
    <row r="345" spans="1:6" ht="25.5" hidden="1" outlineLevel="5">
      <c r="A345" s="17" t="s">
        <v>169</v>
      </c>
      <c r="B345" s="19" t="s">
        <v>460</v>
      </c>
      <c r="C345" s="9">
        <f>C346</f>
        <v>5423.3</v>
      </c>
      <c r="D345" s="9">
        <f>D346</f>
        <v>5423.3</v>
      </c>
      <c r="E345" s="9">
        <f>E346</f>
        <v>5423.3</v>
      </c>
      <c r="F345" s="2"/>
    </row>
    <row r="346" spans="1:6" ht="25.5" hidden="1" outlineLevel="6">
      <c r="A346" s="17" t="s">
        <v>169</v>
      </c>
      <c r="B346" s="19" t="s">
        <v>332</v>
      </c>
      <c r="C346" s="9">
        <f>'№ 5ведомственная'!F391</f>
        <v>5423.3</v>
      </c>
      <c r="D346" s="9">
        <f>'№ 5ведомственная'!G391</f>
        <v>5423.3</v>
      </c>
      <c r="E346" s="9">
        <f>'№ 5ведомственная'!H391</f>
        <v>5423.3</v>
      </c>
      <c r="F346" s="2"/>
    </row>
    <row r="347" spans="1:6" ht="38.25" hidden="1" outlineLevel="2">
      <c r="A347" s="17" t="s">
        <v>169</v>
      </c>
      <c r="B347" s="19" t="s">
        <v>269</v>
      </c>
      <c r="C347" s="9" t="e">
        <f>C348+C352</f>
        <v>#REF!</v>
      </c>
      <c r="D347" s="9" t="e">
        <f>D348+D352</f>
        <v>#REF!</v>
      </c>
      <c r="E347" s="9" t="e">
        <f>E348+E352</f>
        <v>#REF!</v>
      </c>
      <c r="F347" s="2"/>
    </row>
    <row r="348" spans="1:6" ht="25.5" hidden="1" outlineLevel="3">
      <c r="A348" s="17" t="s">
        <v>169</v>
      </c>
      <c r="B348" s="19" t="s">
        <v>461</v>
      </c>
      <c r="C348" s="9">
        <f>C349</f>
        <v>150</v>
      </c>
      <c r="D348" s="9">
        <f t="shared" ref="D348:E350" si="41">D349</f>
        <v>150</v>
      </c>
      <c r="E348" s="9">
        <f t="shared" si="41"/>
        <v>150</v>
      </c>
      <c r="F348" s="2"/>
    </row>
    <row r="349" spans="1:6" ht="51" hidden="1" outlineLevel="4">
      <c r="A349" s="17" t="s">
        <v>169</v>
      </c>
      <c r="B349" s="19" t="s">
        <v>462</v>
      </c>
      <c r="C349" s="9">
        <f>C350</f>
        <v>150</v>
      </c>
      <c r="D349" s="9">
        <f t="shared" si="41"/>
        <v>150</v>
      </c>
      <c r="E349" s="9">
        <f t="shared" si="41"/>
        <v>150</v>
      </c>
      <c r="F349" s="2"/>
    </row>
    <row r="350" spans="1:6" hidden="1" outlineLevel="5">
      <c r="A350" s="17" t="s">
        <v>169</v>
      </c>
      <c r="B350" s="19" t="s">
        <v>463</v>
      </c>
      <c r="C350" s="9">
        <f>C351</f>
        <v>150</v>
      </c>
      <c r="D350" s="9">
        <f t="shared" si="41"/>
        <v>150</v>
      </c>
      <c r="E350" s="9">
        <f t="shared" si="41"/>
        <v>150</v>
      </c>
      <c r="F350" s="2"/>
    </row>
    <row r="351" spans="1:6" ht="25.5" hidden="1" outlineLevel="6">
      <c r="A351" s="17" t="s">
        <v>169</v>
      </c>
      <c r="B351" s="19" t="s">
        <v>332</v>
      </c>
      <c r="C351" s="9">
        <f>'№ 5ведомственная'!F399</f>
        <v>150</v>
      </c>
      <c r="D351" s="9">
        <f>'№ 5ведомственная'!G399</f>
        <v>150</v>
      </c>
      <c r="E351" s="9">
        <f>'№ 5ведомственная'!H399</f>
        <v>150</v>
      </c>
      <c r="F351" s="2"/>
    </row>
    <row r="352" spans="1:6" ht="51" hidden="1" outlineLevel="3">
      <c r="A352" s="17" t="s">
        <v>169</v>
      </c>
      <c r="B352" s="19" t="s">
        <v>464</v>
      </c>
      <c r="C352" s="9" t="e">
        <f>C353</f>
        <v>#REF!</v>
      </c>
      <c r="D352" s="9" t="e">
        <f t="shared" ref="D352:E354" si="42">D353</f>
        <v>#REF!</v>
      </c>
      <c r="E352" s="9" t="e">
        <f t="shared" si="42"/>
        <v>#REF!</v>
      </c>
      <c r="F352" s="2"/>
    </row>
    <row r="353" spans="1:6" ht="25.5" hidden="1" outlineLevel="4">
      <c r="A353" s="17" t="s">
        <v>169</v>
      </c>
      <c r="B353" s="19" t="s">
        <v>465</v>
      </c>
      <c r="C353" s="9" t="e">
        <f>C354</f>
        <v>#REF!</v>
      </c>
      <c r="D353" s="9" t="e">
        <f t="shared" si="42"/>
        <v>#REF!</v>
      </c>
      <c r="E353" s="9" t="e">
        <f t="shared" si="42"/>
        <v>#REF!</v>
      </c>
      <c r="F353" s="2"/>
    </row>
    <row r="354" spans="1:6" ht="25.5" hidden="1" outlineLevel="5">
      <c r="A354" s="17" t="s">
        <v>169</v>
      </c>
      <c r="B354" s="19" t="s">
        <v>466</v>
      </c>
      <c r="C354" s="9" t="e">
        <f>C355</f>
        <v>#REF!</v>
      </c>
      <c r="D354" s="9" t="e">
        <f t="shared" si="42"/>
        <v>#REF!</v>
      </c>
      <c r="E354" s="9" t="e">
        <f t="shared" si="42"/>
        <v>#REF!</v>
      </c>
      <c r="F354" s="2"/>
    </row>
    <row r="355" spans="1:6" ht="25.5" hidden="1" outlineLevel="6">
      <c r="A355" s="17" t="s">
        <v>169</v>
      </c>
      <c r="B355" s="19" t="s">
        <v>332</v>
      </c>
      <c r="C355" s="9" t="e">
        <f>'№ 5ведомственная'!#REF!</f>
        <v>#REF!</v>
      </c>
      <c r="D355" s="9" t="e">
        <f>'№ 5ведомственная'!#REF!</f>
        <v>#REF!</v>
      </c>
      <c r="E355" s="9" t="e">
        <f>'№ 5ведомственная'!#REF!</f>
        <v>#REF!</v>
      </c>
      <c r="F355" s="2"/>
    </row>
    <row r="356" spans="1:6" outlineLevel="1" collapsed="1">
      <c r="A356" s="17" t="s">
        <v>183</v>
      </c>
      <c r="B356" s="19" t="s">
        <v>293</v>
      </c>
      <c r="C356" s="9">
        <f>'№ 5ведомственная'!F400+'№ 5ведомственная'!F481</f>
        <v>28372.2</v>
      </c>
      <c r="D356" s="9">
        <f>'№ 5ведомственная'!G400+'№ 5ведомственная'!G481</f>
        <v>26002.2</v>
      </c>
      <c r="E356" s="9">
        <f>'№ 5ведомственная'!H400+'№ 5ведомственная'!H481</f>
        <v>24802.2</v>
      </c>
      <c r="F356" s="2"/>
    </row>
    <row r="357" spans="1:6" ht="38.25" hidden="1" outlineLevel="2">
      <c r="A357" s="17" t="s">
        <v>183</v>
      </c>
      <c r="B357" s="19" t="s">
        <v>291</v>
      </c>
      <c r="C357" s="9">
        <f>C358</f>
        <v>15223.5</v>
      </c>
      <c r="D357" s="9">
        <f t="shared" ref="D357:E360" si="43">D358</f>
        <v>14334.5</v>
      </c>
      <c r="E357" s="9">
        <f t="shared" si="43"/>
        <v>13434.5</v>
      </c>
      <c r="F357" s="2"/>
    </row>
    <row r="358" spans="1:6" ht="25.5" hidden="1" outlineLevel="3">
      <c r="A358" s="17" t="s">
        <v>183</v>
      </c>
      <c r="B358" s="19" t="s">
        <v>467</v>
      </c>
      <c r="C358" s="9">
        <f>C359</f>
        <v>15223.5</v>
      </c>
      <c r="D358" s="9">
        <f t="shared" si="43"/>
        <v>14334.5</v>
      </c>
      <c r="E358" s="9">
        <f t="shared" si="43"/>
        <v>13434.5</v>
      </c>
      <c r="F358" s="2"/>
    </row>
    <row r="359" spans="1:6" ht="25.5" hidden="1" outlineLevel="4">
      <c r="A359" s="17" t="s">
        <v>183</v>
      </c>
      <c r="B359" s="19" t="s">
        <v>468</v>
      </c>
      <c r="C359" s="9">
        <f>C360</f>
        <v>15223.5</v>
      </c>
      <c r="D359" s="9">
        <f t="shared" si="43"/>
        <v>14334.5</v>
      </c>
      <c r="E359" s="9">
        <f t="shared" si="43"/>
        <v>13434.5</v>
      </c>
      <c r="F359" s="2"/>
    </row>
    <row r="360" spans="1:6" ht="38.25" hidden="1" outlineLevel="5">
      <c r="A360" s="35" t="s">
        <v>183</v>
      </c>
      <c r="B360" s="36" t="s">
        <v>469</v>
      </c>
      <c r="C360" s="37">
        <f>C361</f>
        <v>15223.5</v>
      </c>
      <c r="D360" s="37">
        <f t="shared" si="43"/>
        <v>14334.5</v>
      </c>
      <c r="E360" s="37">
        <f t="shared" si="43"/>
        <v>13434.5</v>
      </c>
      <c r="F360" s="2"/>
    </row>
    <row r="361" spans="1:6" ht="25.5" hidden="1" outlineLevel="6">
      <c r="A361" s="17" t="s">
        <v>183</v>
      </c>
      <c r="B361" s="19" t="s">
        <v>332</v>
      </c>
      <c r="C361" s="9">
        <f>'№ 5ведомственная'!F407</f>
        <v>15223.5</v>
      </c>
      <c r="D361" s="9">
        <f>'№ 5ведомственная'!G407</f>
        <v>14334.5</v>
      </c>
      <c r="E361" s="9">
        <f>'№ 5ведомственная'!H407</f>
        <v>13434.5</v>
      </c>
      <c r="F361" s="2"/>
    </row>
    <row r="362" spans="1:6" ht="38.25" hidden="1" outlineLevel="2">
      <c r="A362" s="35" t="s">
        <v>183</v>
      </c>
      <c r="B362" s="36" t="s">
        <v>299</v>
      </c>
      <c r="C362" s="37">
        <f>C363</f>
        <v>5593.2</v>
      </c>
      <c r="D362" s="37">
        <f t="shared" ref="D362:E365" si="44">D363</f>
        <v>4793.2</v>
      </c>
      <c r="E362" s="37">
        <f t="shared" si="44"/>
        <v>4493.2</v>
      </c>
      <c r="F362" s="2"/>
    </row>
    <row r="363" spans="1:6" ht="38.25" hidden="1" outlineLevel="3">
      <c r="A363" s="17" t="s">
        <v>183</v>
      </c>
      <c r="B363" s="19" t="s">
        <v>490</v>
      </c>
      <c r="C363" s="9">
        <f>C364</f>
        <v>5593.2</v>
      </c>
      <c r="D363" s="9">
        <f t="shared" si="44"/>
        <v>4793.2</v>
      </c>
      <c r="E363" s="9">
        <f t="shared" si="44"/>
        <v>4493.2</v>
      </c>
      <c r="F363" s="2"/>
    </row>
    <row r="364" spans="1:6" ht="25.5" hidden="1" outlineLevel="4">
      <c r="A364" s="17" t="s">
        <v>183</v>
      </c>
      <c r="B364" s="19" t="s">
        <v>491</v>
      </c>
      <c r="C364" s="9">
        <f>C365</f>
        <v>5593.2</v>
      </c>
      <c r="D364" s="9">
        <f t="shared" si="44"/>
        <v>4793.2</v>
      </c>
      <c r="E364" s="9">
        <f t="shared" si="44"/>
        <v>4493.2</v>
      </c>
      <c r="F364" s="2"/>
    </row>
    <row r="365" spans="1:6" ht="51" hidden="1" outlineLevel="5">
      <c r="A365" s="35" t="s">
        <v>183</v>
      </c>
      <c r="B365" s="36" t="s">
        <v>492</v>
      </c>
      <c r="C365" s="37">
        <f>C366</f>
        <v>5593.2</v>
      </c>
      <c r="D365" s="37">
        <f t="shared" si="44"/>
        <v>4793.2</v>
      </c>
      <c r="E365" s="37">
        <f t="shared" si="44"/>
        <v>4493.2</v>
      </c>
      <c r="F365" s="2"/>
    </row>
    <row r="366" spans="1:6" ht="25.5" hidden="1" outlineLevel="6">
      <c r="A366" s="17" t="s">
        <v>183</v>
      </c>
      <c r="B366" s="19" t="s">
        <v>332</v>
      </c>
      <c r="C366" s="9">
        <f>'№ 5ведомственная'!F488</f>
        <v>5593.2</v>
      </c>
      <c r="D366" s="9">
        <f>'№ 5ведомственная'!G488</f>
        <v>4793.2</v>
      </c>
      <c r="E366" s="9">
        <f>'№ 5ведомственная'!H488</f>
        <v>4493.2</v>
      </c>
      <c r="F366" s="2"/>
    </row>
    <row r="367" spans="1:6" ht="25.5" outlineLevel="1" collapsed="1">
      <c r="A367" s="35" t="s">
        <v>187</v>
      </c>
      <c r="B367" s="36" t="s">
        <v>294</v>
      </c>
      <c r="C367" s="37">
        <f>'№ 5ведомственная'!F418</f>
        <v>100</v>
      </c>
      <c r="D367" s="37">
        <f>'№ 5ведомственная'!G418</f>
        <v>100</v>
      </c>
      <c r="E367" s="37">
        <f>'№ 5ведомственная'!H418</f>
        <v>100</v>
      </c>
      <c r="F367" s="2"/>
    </row>
    <row r="368" spans="1:6" ht="38.25" hidden="1" outlineLevel="2">
      <c r="A368" s="17" t="s">
        <v>187</v>
      </c>
      <c r="B368" s="19" t="s">
        <v>291</v>
      </c>
      <c r="C368" s="9">
        <f>C369+C373</f>
        <v>100</v>
      </c>
      <c r="D368" s="9">
        <f>D369+D373</f>
        <v>100</v>
      </c>
      <c r="E368" s="9">
        <f>E369+E373</f>
        <v>100</v>
      </c>
      <c r="F368" s="2"/>
    </row>
    <row r="369" spans="1:6" ht="25.5" hidden="1" outlineLevel="3">
      <c r="A369" s="17" t="s">
        <v>187</v>
      </c>
      <c r="B369" s="19" t="s">
        <v>446</v>
      </c>
      <c r="C369" s="9">
        <f>C370</f>
        <v>50</v>
      </c>
      <c r="D369" s="9">
        <f t="shared" ref="D369:E371" si="45">D370</f>
        <v>50</v>
      </c>
      <c r="E369" s="9">
        <f t="shared" si="45"/>
        <v>50</v>
      </c>
      <c r="F369" s="2"/>
    </row>
    <row r="370" spans="1:6" ht="25.5" hidden="1" outlineLevel="4">
      <c r="A370" s="17" t="s">
        <v>187</v>
      </c>
      <c r="B370" s="19" t="s">
        <v>470</v>
      </c>
      <c r="C370" s="9">
        <f>C371</f>
        <v>50</v>
      </c>
      <c r="D370" s="9">
        <f t="shared" si="45"/>
        <v>50</v>
      </c>
      <c r="E370" s="9">
        <f t="shared" si="45"/>
        <v>50</v>
      </c>
      <c r="F370" s="2"/>
    </row>
    <row r="371" spans="1:6" hidden="1" outlineLevel="5">
      <c r="A371" s="17" t="s">
        <v>187</v>
      </c>
      <c r="B371" s="19" t="s">
        <v>471</v>
      </c>
      <c r="C371" s="9">
        <f>C372</f>
        <v>50</v>
      </c>
      <c r="D371" s="9">
        <f t="shared" si="45"/>
        <v>50</v>
      </c>
      <c r="E371" s="9">
        <f t="shared" si="45"/>
        <v>50</v>
      </c>
      <c r="F371" s="2"/>
    </row>
    <row r="372" spans="1:6" ht="25.5" hidden="1" outlineLevel="6">
      <c r="A372" s="17" t="s">
        <v>187</v>
      </c>
      <c r="B372" s="19" t="s">
        <v>332</v>
      </c>
      <c r="C372" s="9">
        <f>'№ 5ведомственная'!F423</f>
        <v>50</v>
      </c>
      <c r="D372" s="9">
        <f>'№ 5ведомственная'!G423</f>
        <v>50</v>
      </c>
      <c r="E372" s="9">
        <f>'№ 5ведомственная'!H423</f>
        <v>50</v>
      </c>
      <c r="F372" s="2"/>
    </row>
    <row r="373" spans="1:6" ht="25.5" hidden="1" outlineLevel="3">
      <c r="A373" s="17" t="s">
        <v>187</v>
      </c>
      <c r="B373" s="19" t="s">
        <v>452</v>
      </c>
      <c r="C373" s="9">
        <f>C374</f>
        <v>50</v>
      </c>
      <c r="D373" s="9">
        <f t="shared" ref="D373:E375" si="46">D374</f>
        <v>50</v>
      </c>
      <c r="E373" s="9">
        <f t="shared" si="46"/>
        <v>50</v>
      </c>
      <c r="F373" s="2"/>
    </row>
    <row r="374" spans="1:6" ht="38.25" hidden="1" outlineLevel="4">
      <c r="A374" s="17" t="s">
        <v>187</v>
      </c>
      <c r="B374" s="19" t="s">
        <v>453</v>
      </c>
      <c r="C374" s="9">
        <f>C375</f>
        <v>50</v>
      </c>
      <c r="D374" s="9">
        <f t="shared" si="46"/>
        <v>50</v>
      </c>
      <c r="E374" s="9">
        <f t="shared" si="46"/>
        <v>50</v>
      </c>
      <c r="F374" s="2"/>
    </row>
    <row r="375" spans="1:6" hidden="1" outlineLevel="5">
      <c r="A375" s="17" t="s">
        <v>187</v>
      </c>
      <c r="B375" s="19" t="s">
        <v>472</v>
      </c>
      <c r="C375" s="9">
        <f>C376</f>
        <v>50</v>
      </c>
      <c r="D375" s="9">
        <f t="shared" si="46"/>
        <v>50</v>
      </c>
      <c r="E375" s="9">
        <f t="shared" si="46"/>
        <v>50</v>
      </c>
      <c r="F375" s="2"/>
    </row>
    <row r="376" spans="1:6" ht="25.5" hidden="1" outlineLevel="6">
      <c r="A376" s="17" t="s">
        <v>187</v>
      </c>
      <c r="B376" s="19" t="s">
        <v>332</v>
      </c>
      <c r="C376" s="9">
        <f>'№ 5ведомственная'!F427</f>
        <v>50</v>
      </c>
      <c r="D376" s="9">
        <f>'№ 5ведомственная'!G427</f>
        <v>50</v>
      </c>
      <c r="E376" s="9">
        <f>'№ 5ведомственная'!H427</f>
        <v>50</v>
      </c>
      <c r="F376" s="2"/>
    </row>
    <row r="377" spans="1:6" outlineLevel="1" collapsed="1">
      <c r="A377" s="17" t="s">
        <v>191</v>
      </c>
      <c r="B377" s="19" t="s">
        <v>295</v>
      </c>
      <c r="C377" s="9">
        <f>'№ 5ведомственная'!F491</f>
        <v>137</v>
      </c>
      <c r="D377" s="9">
        <f>'№ 5ведомственная'!G491</f>
        <v>137</v>
      </c>
      <c r="E377" s="9">
        <f>'№ 5ведомственная'!H491</f>
        <v>137</v>
      </c>
      <c r="F377" s="2"/>
    </row>
    <row r="378" spans="1:6" ht="38.25" hidden="1" outlineLevel="2">
      <c r="A378" s="17" t="s">
        <v>191</v>
      </c>
      <c r="B378" s="19" t="s">
        <v>291</v>
      </c>
      <c r="C378" s="9" t="e">
        <f t="shared" ref="C378:E379" si="47">C379</f>
        <v>#REF!</v>
      </c>
      <c r="D378" s="9" t="e">
        <f t="shared" si="47"/>
        <v>#REF!</v>
      </c>
      <c r="E378" s="9" t="e">
        <f t="shared" si="47"/>
        <v>#REF!</v>
      </c>
      <c r="F378" s="2"/>
    </row>
    <row r="379" spans="1:6" ht="25.5" hidden="1" outlineLevel="3">
      <c r="A379" s="17" t="s">
        <v>191</v>
      </c>
      <c r="B379" s="19" t="s">
        <v>473</v>
      </c>
      <c r="C379" s="9" t="e">
        <f t="shared" si="47"/>
        <v>#REF!</v>
      </c>
      <c r="D379" s="9" t="e">
        <f t="shared" si="47"/>
        <v>#REF!</v>
      </c>
      <c r="E379" s="9" t="e">
        <f t="shared" si="47"/>
        <v>#REF!</v>
      </c>
      <c r="F379" s="2"/>
    </row>
    <row r="380" spans="1:6" ht="25.5" hidden="1" outlineLevel="4">
      <c r="A380" s="17" t="s">
        <v>191</v>
      </c>
      <c r="B380" s="19" t="s">
        <v>474</v>
      </c>
      <c r="C380" s="9" t="e">
        <f>C381+C383</f>
        <v>#REF!</v>
      </c>
      <c r="D380" s="9" t="e">
        <f>D381+D383</f>
        <v>#REF!</v>
      </c>
      <c r="E380" s="9" t="e">
        <f>E381+E383</f>
        <v>#REF!</v>
      </c>
      <c r="F380" s="2"/>
    </row>
    <row r="381" spans="1:6" ht="38.25" hidden="1" outlineLevel="5">
      <c r="A381" s="35" t="s">
        <v>191</v>
      </c>
      <c r="B381" s="36" t="s">
        <v>475</v>
      </c>
      <c r="C381" s="37" t="e">
        <f>C382</f>
        <v>#REF!</v>
      </c>
      <c r="D381" s="37" t="e">
        <f>D382</f>
        <v>#REF!</v>
      </c>
      <c r="E381" s="37" t="e">
        <f>E382</f>
        <v>#REF!</v>
      </c>
      <c r="F381" s="2"/>
    </row>
    <row r="382" spans="1:6" ht="25.5" hidden="1" outlineLevel="6">
      <c r="A382" s="17" t="s">
        <v>191</v>
      </c>
      <c r="B382" s="19" t="s">
        <v>332</v>
      </c>
      <c r="C382" s="9" t="e">
        <f>'№ 5ведомственная'!#REF!</f>
        <v>#REF!</v>
      </c>
      <c r="D382" s="9" t="e">
        <f>'№ 5ведомственная'!#REF!</f>
        <v>#REF!</v>
      </c>
      <c r="E382" s="9" t="e">
        <f>'№ 5ведомственная'!#REF!</f>
        <v>#REF!</v>
      </c>
      <c r="F382" s="2"/>
    </row>
    <row r="383" spans="1:6" ht="25.5" hidden="1" outlineLevel="5">
      <c r="A383" s="32" t="s">
        <v>191</v>
      </c>
      <c r="B383" s="33" t="s">
        <v>545</v>
      </c>
      <c r="C383" s="34" t="e">
        <f>C384</f>
        <v>#REF!</v>
      </c>
      <c r="D383" s="34" t="e">
        <f>D384</f>
        <v>#REF!</v>
      </c>
      <c r="E383" s="34" t="e">
        <f>E384</f>
        <v>#REF!</v>
      </c>
      <c r="F383" s="2"/>
    </row>
    <row r="384" spans="1:6" ht="25.5" hidden="1" outlineLevel="6">
      <c r="A384" s="43" t="s">
        <v>191</v>
      </c>
      <c r="B384" s="44" t="s">
        <v>332</v>
      </c>
      <c r="C384" s="20" t="e">
        <f>'№ 5ведомственная'!#REF!</f>
        <v>#REF!</v>
      </c>
      <c r="D384" s="20" t="e">
        <f>'№ 5ведомственная'!#REF!</f>
        <v>#REF!</v>
      </c>
      <c r="E384" s="20" t="e">
        <f>'№ 5ведомственная'!#REF!</f>
        <v>#REF!</v>
      </c>
      <c r="F384" s="2"/>
    </row>
    <row r="385" spans="1:6" ht="38.25" hidden="1" outlineLevel="2">
      <c r="A385" s="17" t="s">
        <v>191</v>
      </c>
      <c r="B385" s="19" t="s">
        <v>286</v>
      </c>
      <c r="C385" s="9">
        <f>C386</f>
        <v>137</v>
      </c>
      <c r="D385" s="9">
        <f>D386</f>
        <v>137</v>
      </c>
      <c r="E385" s="9">
        <f>E386</f>
        <v>137</v>
      </c>
      <c r="F385" s="2"/>
    </row>
    <row r="386" spans="1:6" ht="25.5" hidden="1" outlineLevel="3">
      <c r="A386" s="17" t="s">
        <v>191</v>
      </c>
      <c r="B386" s="19" t="s">
        <v>489</v>
      </c>
      <c r="C386" s="9">
        <f>C387+C390+C395+C398+C401+C404</f>
        <v>137</v>
      </c>
      <c r="D386" s="9">
        <f>D387+D390+D395+D398+D401+D404</f>
        <v>137</v>
      </c>
      <c r="E386" s="9">
        <f>E387+E390+E395+E398+E401+E404</f>
        <v>137</v>
      </c>
      <c r="F386" s="2"/>
    </row>
    <row r="387" spans="1:6" hidden="1" outlineLevel="4">
      <c r="A387" s="17" t="s">
        <v>191</v>
      </c>
      <c r="B387" s="19" t="s">
        <v>493</v>
      </c>
      <c r="C387" s="9">
        <f t="shared" ref="C387:E388" si="48">C388</f>
        <v>32</v>
      </c>
      <c r="D387" s="9">
        <f t="shared" si="48"/>
        <v>32</v>
      </c>
      <c r="E387" s="9">
        <f t="shared" si="48"/>
        <v>32</v>
      </c>
      <c r="F387" s="2"/>
    </row>
    <row r="388" spans="1:6" ht="38.25" hidden="1" outlineLevel="5">
      <c r="A388" s="17" t="s">
        <v>191</v>
      </c>
      <c r="B388" s="19" t="s">
        <v>494</v>
      </c>
      <c r="C388" s="9">
        <f t="shared" si="48"/>
        <v>32</v>
      </c>
      <c r="D388" s="9">
        <f t="shared" si="48"/>
        <v>32</v>
      </c>
      <c r="E388" s="9">
        <f t="shared" si="48"/>
        <v>32</v>
      </c>
      <c r="F388" s="2"/>
    </row>
    <row r="389" spans="1:6" ht="25.5" hidden="1" outlineLevel="6">
      <c r="A389" s="17" t="s">
        <v>191</v>
      </c>
      <c r="B389" s="19" t="s">
        <v>306</v>
      </c>
      <c r="C389" s="9">
        <f>'№ 5ведомственная'!F496</f>
        <v>32</v>
      </c>
      <c r="D389" s="9">
        <f>'№ 5ведомственная'!G496</f>
        <v>32</v>
      </c>
      <c r="E389" s="9">
        <f>'№ 5ведомственная'!H496</f>
        <v>32</v>
      </c>
      <c r="F389" s="2"/>
    </row>
    <row r="390" spans="1:6" ht="25.5" hidden="1" outlineLevel="4">
      <c r="A390" s="17" t="s">
        <v>191</v>
      </c>
      <c r="B390" s="19" t="s">
        <v>495</v>
      </c>
      <c r="C390" s="9">
        <f>C391+C393</f>
        <v>25</v>
      </c>
      <c r="D390" s="9">
        <f>D391+D393</f>
        <v>25</v>
      </c>
      <c r="E390" s="9">
        <f>E391+E393</f>
        <v>25</v>
      </c>
      <c r="F390" s="2"/>
    </row>
    <row r="391" spans="1:6" ht="38.25" hidden="1" outlineLevel="5">
      <c r="A391" s="17" t="s">
        <v>191</v>
      </c>
      <c r="B391" s="19" t="s">
        <v>496</v>
      </c>
      <c r="C391" s="9">
        <f>C392</f>
        <v>21</v>
      </c>
      <c r="D391" s="9">
        <f>D392</f>
        <v>21</v>
      </c>
      <c r="E391" s="9">
        <f>E392</f>
        <v>21</v>
      </c>
      <c r="F391" s="2"/>
    </row>
    <row r="392" spans="1:6" ht="25.5" hidden="1" outlineLevel="6">
      <c r="A392" s="17" t="s">
        <v>191</v>
      </c>
      <c r="B392" s="19" t="s">
        <v>306</v>
      </c>
      <c r="C392" s="9">
        <f>'№ 5ведомственная'!F499</f>
        <v>21</v>
      </c>
      <c r="D392" s="9">
        <f>'№ 5ведомственная'!G499</f>
        <v>21</v>
      </c>
      <c r="E392" s="9">
        <f>'№ 5ведомственная'!H499</f>
        <v>21</v>
      </c>
      <c r="F392" s="2"/>
    </row>
    <row r="393" spans="1:6" ht="25.5" hidden="1" outlineLevel="5">
      <c r="A393" s="17" t="s">
        <v>191</v>
      </c>
      <c r="B393" s="19" t="s">
        <v>497</v>
      </c>
      <c r="C393" s="9">
        <f>C394</f>
        <v>4</v>
      </c>
      <c r="D393" s="9">
        <f>D394</f>
        <v>4</v>
      </c>
      <c r="E393" s="9">
        <f>E394</f>
        <v>4</v>
      </c>
      <c r="F393" s="2"/>
    </row>
    <row r="394" spans="1:6" ht="25.5" hidden="1" outlineLevel="6">
      <c r="A394" s="17" t="s">
        <v>191</v>
      </c>
      <c r="B394" s="19" t="s">
        <v>306</v>
      </c>
      <c r="C394" s="9">
        <f>'№ 5ведомственная'!F501</f>
        <v>4</v>
      </c>
      <c r="D394" s="9">
        <f>'№ 5ведомственная'!G501</f>
        <v>4</v>
      </c>
      <c r="E394" s="9">
        <f>'№ 5ведомственная'!H501</f>
        <v>4</v>
      </c>
      <c r="F394" s="2"/>
    </row>
    <row r="395" spans="1:6" ht="25.5" hidden="1" outlineLevel="4">
      <c r="A395" s="17" t="s">
        <v>191</v>
      </c>
      <c r="B395" s="19" t="s">
        <v>498</v>
      </c>
      <c r="C395" s="9">
        <f t="shared" ref="C395:E396" si="49">C396</f>
        <v>30</v>
      </c>
      <c r="D395" s="9">
        <f t="shared" si="49"/>
        <v>30</v>
      </c>
      <c r="E395" s="9">
        <f t="shared" si="49"/>
        <v>30</v>
      </c>
      <c r="F395" s="2"/>
    </row>
    <row r="396" spans="1:6" ht="25.5" hidden="1" outlineLevel="5">
      <c r="A396" s="17" t="s">
        <v>191</v>
      </c>
      <c r="B396" s="19" t="s">
        <v>499</v>
      </c>
      <c r="C396" s="9">
        <f t="shared" si="49"/>
        <v>30</v>
      </c>
      <c r="D396" s="9">
        <f t="shared" si="49"/>
        <v>30</v>
      </c>
      <c r="E396" s="9">
        <f t="shared" si="49"/>
        <v>30</v>
      </c>
      <c r="F396" s="2"/>
    </row>
    <row r="397" spans="1:6" ht="25.5" hidden="1" outlineLevel="6">
      <c r="A397" s="17" t="s">
        <v>191</v>
      </c>
      <c r="B397" s="19" t="s">
        <v>306</v>
      </c>
      <c r="C397" s="9">
        <f>'№ 5ведомственная'!F504</f>
        <v>30</v>
      </c>
      <c r="D397" s="9">
        <f>'№ 5ведомственная'!G504</f>
        <v>30</v>
      </c>
      <c r="E397" s="9">
        <f>'№ 5ведомственная'!H504</f>
        <v>30</v>
      </c>
      <c r="F397" s="2"/>
    </row>
    <row r="398" spans="1:6" ht="38.25" hidden="1" outlineLevel="4">
      <c r="A398" s="17" t="s">
        <v>191</v>
      </c>
      <c r="B398" s="19" t="s">
        <v>500</v>
      </c>
      <c r="C398" s="9">
        <f t="shared" ref="C398:E399" si="50">C399</f>
        <v>15</v>
      </c>
      <c r="D398" s="9">
        <f t="shared" si="50"/>
        <v>15</v>
      </c>
      <c r="E398" s="9">
        <f t="shared" si="50"/>
        <v>15</v>
      </c>
      <c r="F398" s="2"/>
    </row>
    <row r="399" spans="1:6" ht="38.25" hidden="1" outlineLevel="5">
      <c r="A399" s="17" t="s">
        <v>191</v>
      </c>
      <c r="B399" s="19" t="s">
        <v>501</v>
      </c>
      <c r="C399" s="9">
        <f t="shared" si="50"/>
        <v>15</v>
      </c>
      <c r="D399" s="9">
        <f t="shared" si="50"/>
        <v>15</v>
      </c>
      <c r="E399" s="9">
        <f t="shared" si="50"/>
        <v>15</v>
      </c>
      <c r="F399" s="2"/>
    </row>
    <row r="400" spans="1:6" ht="25.5" hidden="1" outlineLevel="6">
      <c r="A400" s="17" t="s">
        <v>191</v>
      </c>
      <c r="B400" s="19" t="s">
        <v>306</v>
      </c>
      <c r="C400" s="9">
        <f>'№ 5ведомственная'!F507</f>
        <v>15</v>
      </c>
      <c r="D400" s="9">
        <f>'№ 5ведомственная'!G507</f>
        <v>15</v>
      </c>
      <c r="E400" s="9">
        <f>'№ 5ведомственная'!H507</f>
        <v>15</v>
      </c>
      <c r="F400" s="2"/>
    </row>
    <row r="401" spans="1:6" ht="25.5" hidden="1" outlineLevel="4">
      <c r="A401" s="17" t="s">
        <v>191</v>
      </c>
      <c r="B401" s="19" t="s">
        <v>502</v>
      </c>
      <c r="C401" s="9">
        <f t="shared" ref="C401:E402" si="51">C402</f>
        <v>30</v>
      </c>
      <c r="D401" s="9">
        <f t="shared" si="51"/>
        <v>30</v>
      </c>
      <c r="E401" s="9">
        <f t="shared" si="51"/>
        <v>30</v>
      </c>
      <c r="F401" s="2"/>
    </row>
    <row r="402" spans="1:6" ht="25.5" hidden="1" outlineLevel="5">
      <c r="A402" s="17" t="s">
        <v>191</v>
      </c>
      <c r="B402" s="19" t="s">
        <v>503</v>
      </c>
      <c r="C402" s="9">
        <f t="shared" si="51"/>
        <v>30</v>
      </c>
      <c r="D402" s="9">
        <f t="shared" si="51"/>
        <v>30</v>
      </c>
      <c r="E402" s="9">
        <f t="shared" si="51"/>
        <v>30</v>
      </c>
      <c r="F402" s="2"/>
    </row>
    <row r="403" spans="1:6" ht="25.5" hidden="1" outlineLevel="6">
      <c r="A403" s="17" t="s">
        <v>191</v>
      </c>
      <c r="B403" s="19" t="s">
        <v>306</v>
      </c>
      <c r="C403" s="9">
        <f>'№ 5ведомственная'!F510</f>
        <v>30</v>
      </c>
      <c r="D403" s="9">
        <f>'№ 5ведомственная'!G510</f>
        <v>30</v>
      </c>
      <c r="E403" s="9">
        <f>'№ 5ведомственная'!H510</f>
        <v>30</v>
      </c>
      <c r="F403" s="2"/>
    </row>
    <row r="404" spans="1:6" ht="25.5" hidden="1" outlineLevel="4">
      <c r="A404" s="17" t="s">
        <v>191</v>
      </c>
      <c r="B404" s="19" t="s">
        <v>504</v>
      </c>
      <c r="C404" s="9">
        <f t="shared" ref="C404:E405" si="52">C405</f>
        <v>5</v>
      </c>
      <c r="D404" s="9">
        <f t="shared" si="52"/>
        <v>5</v>
      </c>
      <c r="E404" s="9">
        <f t="shared" si="52"/>
        <v>5</v>
      </c>
      <c r="F404" s="2"/>
    </row>
    <row r="405" spans="1:6" ht="25.5" hidden="1" outlineLevel="5">
      <c r="A405" s="17" t="s">
        <v>191</v>
      </c>
      <c r="B405" s="19" t="s">
        <v>505</v>
      </c>
      <c r="C405" s="9">
        <f t="shared" si="52"/>
        <v>5</v>
      </c>
      <c r="D405" s="9">
        <f t="shared" si="52"/>
        <v>5</v>
      </c>
      <c r="E405" s="9">
        <f t="shared" si="52"/>
        <v>5</v>
      </c>
      <c r="F405" s="2"/>
    </row>
    <row r="406" spans="1:6" ht="25.5" hidden="1" outlineLevel="6">
      <c r="A406" s="17" t="s">
        <v>191</v>
      </c>
      <c r="B406" s="19" t="s">
        <v>306</v>
      </c>
      <c r="C406" s="9">
        <f>'№ 5ведомственная'!F513</f>
        <v>5</v>
      </c>
      <c r="D406" s="9">
        <f>'№ 5ведомственная'!G513</f>
        <v>5</v>
      </c>
      <c r="E406" s="9">
        <f>'№ 5ведомственная'!H513</f>
        <v>5</v>
      </c>
      <c r="F406" s="2"/>
    </row>
    <row r="407" spans="1:6" outlineLevel="1" collapsed="1">
      <c r="A407" s="17" t="s">
        <v>195</v>
      </c>
      <c r="B407" s="19" t="s">
        <v>296</v>
      </c>
      <c r="C407" s="9">
        <f>'№ 5ведомственная'!F428</f>
        <v>11357</v>
      </c>
      <c r="D407" s="9">
        <f>'№ 5ведомственная'!G428</f>
        <v>10792</v>
      </c>
      <c r="E407" s="9">
        <f>'№ 5ведомственная'!H428</f>
        <v>10692</v>
      </c>
      <c r="F407" s="2"/>
    </row>
    <row r="408" spans="1:6" ht="38.25" hidden="1" outlineLevel="2">
      <c r="A408" s="17" t="s">
        <v>195</v>
      </c>
      <c r="B408" s="19" t="s">
        <v>291</v>
      </c>
      <c r="C408" s="9" t="e">
        <f t="shared" ref="C408:E409" si="53">C409</f>
        <v>#REF!</v>
      </c>
      <c r="D408" s="9" t="e">
        <f t="shared" si="53"/>
        <v>#REF!</v>
      </c>
      <c r="E408" s="9" t="e">
        <f t="shared" si="53"/>
        <v>#REF!</v>
      </c>
      <c r="F408" s="2"/>
    </row>
    <row r="409" spans="1:6" ht="38.25" hidden="1" outlineLevel="3">
      <c r="A409" s="32" t="s">
        <v>195</v>
      </c>
      <c r="B409" s="33" t="s">
        <v>476</v>
      </c>
      <c r="C409" s="34" t="e">
        <f t="shared" si="53"/>
        <v>#REF!</v>
      </c>
      <c r="D409" s="34" t="e">
        <f t="shared" si="53"/>
        <v>#REF!</v>
      </c>
      <c r="E409" s="34" t="e">
        <f t="shared" si="53"/>
        <v>#REF!</v>
      </c>
      <c r="F409" s="2"/>
    </row>
    <row r="410" spans="1:6" ht="25.5" hidden="1" outlineLevel="4">
      <c r="A410" s="43" t="s">
        <v>195</v>
      </c>
      <c r="B410" s="44" t="s">
        <v>477</v>
      </c>
      <c r="C410" s="20" t="e">
        <f>C411+C415</f>
        <v>#REF!</v>
      </c>
      <c r="D410" s="20" t="e">
        <f>D411+D415</f>
        <v>#REF!</v>
      </c>
      <c r="E410" s="20" t="e">
        <f>E411+E415</f>
        <v>#REF!</v>
      </c>
      <c r="F410" s="2"/>
    </row>
    <row r="411" spans="1:6" ht="25.5" hidden="1" outlineLevel="5">
      <c r="A411" s="35" t="s">
        <v>195</v>
      </c>
      <c r="B411" s="36" t="s">
        <v>478</v>
      </c>
      <c r="C411" s="37" t="e">
        <f>C412+C413+C414</f>
        <v>#REF!</v>
      </c>
      <c r="D411" s="37" t="e">
        <f>D412+D413+D414</f>
        <v>#REF!</v>
      </c>
      <c r="E411" s="37" t="e">
        <f>E412+E413+E414</f>
        <v>#REF!</v>
      </c>
      <c r="F411" s="2"/>
    </row>
    <row r="412" spans="1:6" ht="51" hidden="1" outlineLevel="6">
      <c r="A412" s="17" t="s">
        <v>195</v>
      </c>
      <c r="B412" s="19" t="s">
        <v>305</v>
      </c>
      <c r="C412" s="9" t="e">
        <f>'№ 5ведомственная'!#REF!</f>
        <v>#REF!</v>
      </c>
      <c r="D412" s="9" t="e">
        <f>'№ 5ведомственная'!#REF!</f>
        <v>#REF!</v>
      </c>
      <c r="E412" s="9" t="e">
        <f>'№ 5ведомственная'!#REF!</f>
        <v>#REF!</v>
      </c>
      <c r="F412" s="2"/>
    </row>
    <row r="413" spans="1:6" ht="25.5" hidden="1" outlineLevel="6">
      <c r="A413" s="17" t="s">
        <v>195</v>
      </c>
      <c r="B413" s="19" t="s">
        <v>306</v>
      </c>
      <c r="C413" s="9" t="e">
        <f>'№ 5ведомственная'!#REF!</f>
        <v>#REF!</v>
      </c>
      <c r="D413" s="9" t="e">
        <f>'№ 5ведомственная'!#REF!</f>
        <v>#REF!</v>
      </c>
      <c r="E413" s="9" t="e">
        <f>'№ 5ведомственная'!#REF!</f>
        <v>#REF!</v>
      </c>
      <c r="F413" s="2"/>
    </row>
    <row r="414" spans="1:6" hidden="1" outlineLevel="6">
      <c r="A414" s="17" t="s">
        <v>195</v>
      </c>
      <c r="B414" s="19" t="s">
        <v>307</v>
      </c>
      <c r="C414" s="9" t="e">
        <f>'№ 5ведомственная'!#REF!</f>
        <v>#REF!</v>
      </c>
      <c r="D414" s="9" t="e">
        <f>'№ 5ведомственная'!#REF!</f>
        <v>#REF!</v>
      </c>
      <c r="E414" s="9" t="e">
        <f>'№ 5ведомственная'!#REF!</f>
        <v>#REF!</v>
      </c>
      <c r="F414" s="2"/>
    </row>
    <row r="415" spans="1:6" ht="25.5" hidden="1" outlineLevel="5">
      <c r="A415" s="17" t="s">
        <v>195</v>
      </c>
      <c r="B415" s="19" t="s">
        <v>479</v>
      </c>
      <c r="C415" s="9">
        <f>C416+C417</f>
        <v>4856.7</v>
      </c>
      <c r="D415" s="9">
        <f>D416+D417</f>
        <v>4856.7</v>
      </c>
      <c r="E415" s="9">
        <f>E416+E417</f>
        <v>4856.7</v>
      </c>
      <c r="F415" s="2"/>
    </row>
    <row r="416" spans="1:6" ht="51" hidden="1" outlineLevel="6">
      <c r="A416" s="17" t="s">
        <v>195</v>
      </c>
      <c r="B416" s="19" t="s">
        <v>305</v>
      </c>
      <c r="C416" s="9">
        <f>'№ 5ведомственная'!F444</f>
        <v>4783.7</v>
      </c>
      <c r="D416" s="9">
        <f>'№ 5ведомственная'!G444</f>
        <v>4783.7</v>
      </c>
      <c r="E416" s="9">
        <f>'№ 5ведомственная'!H444</f>
        <v>4783.7</v>
      </c>
      <c r="F416" s="2"/>
    </row>
    <row r="417" spans="1:6" ht="25.5" hidden="1" outlineLevel="6">
      <c r="A417" s="32" t="s">
        <v>195</v>
      </c>
      <c r="B417" s="33" t="s">
        <v>306</v>
      </c>
      <c r="C417" s="34">
        <f>'№ 5ведомственная'!F445</f>
        <v>73</v>
      </c>
      <c r="D417" s="34">
        <f>'№ 5ведомственная'!G445</f>
        <v>73</v>
      </c>
      <c r="E417" s="34">
        <f>'№ 5ведомственная'!H445</f>
        <v>73</v>
      </c>
      <c r="F417" s="2"/>
    </row>
    <row r="418" spans="1:6" s="30" customFormat="1" collapsed="1">
      <c r="A418" s="45" t="s">
        <v>132</v>
      </c>
      <c r="B418" s="47" t="s">
        <v>255</v>
      </c>
      <c r="C418" s="48">
        <f>C419+C432</f>
        <v>49852.4</v>
      </c>
      <c r="D418" s="48">
        <f>D419+D432</f>
        <v>45587.3</v>
      </c>
      <c r="E418" s="48">
        <f>E419+E432</f>
        <v>44049.7</v>
      </c>
      <c r="F418" s="4"/>
    </row>
    <row r="419" spans="1:6" outlineLevel="1">
      <c r="A419" s="35" t="s">
        <v>133</v>
      </c>
      <c r="B419" s="36" t="s">
        <v>282</v>
      </c>
      <c r="C419" s="37">
        <f>'№ 5ведомственная'!F515</f>
        <v>46594.6</v>
      </c>
      <c r="D419" s="37">
        <f>'№ 5ведомственная'!G515</f>
        <v>42329.5</v>
      </c>
      <c r="E419" s="37">
        <f>'№ 5ведомственная'!H515</f>
        <v>40791.899999999994</v>
      </c>
      <c r="F419" s="2"/>
    </row>
    <row r="420" spans="1:6" ht="38.25" hidden="1" outlineLevel="2">
      <c r="A420" s="17" t="s">
        <v>133</v>
      </c>
      <c r="B420" s="19" t="s">
        <v>299</v>
      </c>
      <c r="C420" s="9" t="e">
        <f>C421</f>
        <v>#REF!</v>
      </c>
      <c r="D420" s="9" t="e">
        <f>D421</f>
        <v>#REF!</v>
      </c>
      <c r="E420" s="9" t="e">
        <f>E421</f>
        <v>#REF!</v>
      </c>
      <c r="F420" s="2"/>
    </row>
    <row r="421" spans="1:6" ht="25.5" hidden="1" outlineLevel="3">
      <c r="A421" s="17" t="s">
        <v>133</v>
      </c>
      <c r="B421" s="19" t="s">
        <v>506</v>
      </c>
      <c r="C421" s="9" t="e">
        <f>C422+C429</f>
        <v>#REF!</v>
      </c>
      <c r="D421" s="9" t="e">
        <f>D422+D429</f>
        <v>#REF!</v>
      </c>
      <c r="E421" s="9" t="e">
        <f>E422+E429</f>
        <v>#REF!</v>
      </c>
      <c r="F421" s="2"/>
    </row>
    <row r="422" spans="1:6" hidden="1" outlineLevel="4">
      <c r="A422" s="17" t="s">
        <v>133</v>
      </c>
      <c r="B422" s="19" t="s">
        <v>507</v>
      </c>
      <c r="C422" s="9" t="e">
        <f>C423+C427</f>
        <v>#REF!</v>
      </c>
      <c r="D422" s="9" t="e">
        <f>D423+D427</f>
        <v>#REF!</v>
      </c>
      <c r="E422" s="9" t="e">
        <f>E423+E427</f>
        <v>#REF!</v>
      </c>
      <c r="F422" s="2"/>
    </row>
    <row r="423" spans="1:6" hidden="1" outlineLevel="5">
      <c r="A423" s="17" t="s">
        <v>133</v>
      </c>
      <c r="B423" s="19" t="s">
        <v>508</v>
      </c>
      <c r="C423" s="9">
        <f>C424+C425+C426</f>
        <v>10985.900000000001</v>
      </c>
      <c r="D423" s="9">
        <f>D424+D425+D426</f>
        <v>10220.799999999999</v>
      </c>
      <c r="E423" s="9">
        <f>E424+E425+E426</f>
        <v>9320.5</v>
      </c>
      <c r="F423" s="2"/>
    </row>
    <row r="424" spans="1:6" ht="51" hidden="1" outlineLevel="6">
      <c r="A424" s="17" t="s">
        <v>133</v>
      </c>
      <c r="B424" s="19" t="s">
        <v>305</v>
      </c>
      <c r="C424" s="9">
        <f>'№ 5ведомственная'!F522</f>
        <v>6038.6</v>
      </c>
      <c r="D424" s="9">
        <f>'№ 5ведомственная'!G522</f>
        <v>6038.6</v>
      </c>
      <c r="E424" s="9">
        <f>'№ 5ведомственная'!H522</f>
        <v>6038.6</v>
      </c>
      <c r="F424" s="2"/>
    </row>
    <row r="425" spans="1:6" ht="25.5" hidden="1" outlineLevel="6">
      <c r="A425" s="17" t="s">
        <v>133</v>
      </c>
      <c r="B425" s="19" t="s">
        <v>306</v>
      </c>
      <c r="C425" s="9">
        <f>'№ 5ведомственная'!F523</f>
        <v>4917.3</v>
      </c>
      <c r="D425" s="9">
        <f>'№ 5ведомственная'!G523</f>
        <v>4152.2</v>
      </c>
      <c r="E425" s="9">
        <f>'№ 5ведомственная'!H523</f>
        <v>3251.9</v>
      </c>
      <c r="F425" s="2"/>
    </row>
    <row r="426" spans="1:6" hidden="1" outlineLevel="6">
      <c r="A426" s="17" t="s">
        <v>133</v>
      </c>
      <c r="B426" s="19" t="s">
        <v>307</v>
      </c>
      <c r="C426" s="9">
        <f>'№ 5ведомственная'!F524</f>
        <v>30</v>
      </c>
      <c r="D426" s="9">
        <f>'№ 5ведомственная'!G524</f>
        <v>30</v>
      </c>
      <c r="E426" s="9">
        <f>'№ 5ведомственная'!H524</f>
        <v>30</v>
      </c>
      <c r="F426" s="2"/>
    </row>
    <row r="427" spans="1:6" ht="38.25" hidden="1" outlineLevel="5">
      <c r="A427" s="17" t="s">
        <v>133</v>
      </c>
      <c r="B427" s="19" t="s">
        <v>534</v>
      </c>
      <c r="C427" s="9" t="e">
        <f>C428</f>
        <v>#REF!</v>
      </c>
      <c r="D427" s="9" t="e">
        <f>D428</f>
        <v>#REF!</v>
      </c>
      <c r="E427" s="9" t="e">
        <f>E428</f>
        <v>#REF!</v>
      </c>
      <c r="F427" s="2"/>
    </row>
    <row r="428" spans="1:6" ht="25.5" hidden="1" outlineLevel="6">
      <c r="A428" s="17" t="s">
        <v>133</v>
      </c>
      <c r="B428" s="19" t="s">
        <v>306</v>
      </c>
      <c r="C428" s="9" t="e">
        <f>'№ 5ведомственная'!#REF!</f>
        <v>#REF!</v>
      </c>
      <c r="D428" s="9" t="e">
        <f>'№ 5ведомственная'!#REF!</f>
        <v>#REF!</v>
      </c>
      <c r="E428" s="9" t="e">
        <f>'№ 5ведомственная'!#REF!</f>
        <v>#REF!</v>
      </c>
      <c r="F428" s="2"/>
    </row>
    <row r="429" spans="1:6" ht="25.5" hidden="1" outlineLevel="4">
      <c r="A429" s="17" t="s">
        <v>133</v>
      </c>
      <c r="B429" s="19" t="s">
        <v>509</v>
      </c>
      <c r="C429" s="9">
        <f t="shared" ref="C429:E430" si="54">C430</f>
        <v>20571.099999999999</v>
      </c>
      <c r="D429" s="9">
        <f t="shared" si="54"/>
        <v>17071.099999999999</v>
      </c>
      <c r="E429" s="9">
        <f t="shared" si="54"/>
        <v>16433.8</v>
      </c>
      <c r="F429" s="2"/>
    </row>
    <row r="430" spans="1:6" ht="25.5" hidden="1" outlineLevel="5">
      <c r="A430" s="17" t="s">
        <v>133</v>
      </c>
      <c r="B430" s="19" t="s">
        <v>510</v>
      </c>
      <c r="C430" s="9">
        <f t="shared" si="54"/>
        <v>20571.099999999999</v>
      </c>
      <c r="D430" s="9">
        <f t="shared" si="54"/>
        <v>17071.099999999999</v>
      </c>
      <c r="E430" s="9">
        <f t="shared" si="54"/>
        <v>16433.8</v>
      </c>
      <c r="F430" s="2"/>
    </row>
    <row r="431" spans="1:6" ht="25.5" hidden="1" outlineLevel="6">
      <c r="A431" s="17" t="s">
        <v>133</v>
      </c>
      <c r="B431" s="19" t="s">
        <v>332</v>
      </c>
      <c r="C431" s="9">
        <f>'№ 5ведомственная'!F531</f>
        <v>20571.099999999999</v>
      </c>
      <c r="D431" s="9">
        <f>'№ 5ведомственная'!G531</f>
        <v>17071.099999999999</v>
      </c>
      <c r="E431" s="9">
        <f>'№ 5ведомственная'!H531</f>
        <v>16433.8</v>
      </c>
      <c r="F431" s="2"/>
    </row>
    <row r="432" spans="1:6" outlineLevel="1" collapsed="1">
      <c r="A432" s="17" t="s">
        <v>232</v>
      </c>
      <c r="B432" s="19" t="s">
        <v>300</v>
      </c>
      <c r="C432" s="9">
        <f>'№ 5ведомственная'!F539</f>
        <v>3257.8</v>
      </c>
      <c r="D432" s="9">
        <f>'№ 5ведомственная'!G539</f>
        <v>3257.8</v>
      </c>
      <c r="E432" s="9">
        <f>'№ 5ведомственная'!H539</f>
        <v>3257.8</v>
      </c>
      <c r="F432" s="2"/>
    </row>
    <row r="433" spans="1:6" ht="38.25" hidden="1" outlineLevel="2">
      <c r="A433" s="17" t="s">
        <v>232</v>
      </c>
      <c r="B433" s="19" t="s">
        <v>299</v>
      </c>
      <c r="C433" s="9" t="e">
        <f t="shared" ref="C433:E434" si="55">C434</f>
        <v>#REF!</v>
      </c>
      <c r="D433" s="9" t="e">
        <f t="shared" si="55"/>
        <v>#REF!</v>
      </c>
      <c r="E433" s="9" t="e">
        <f t="shared" si="55"/>
        <v>#REF!</v>
      </c>
      <c r="F433" s="2"/>
    </row>
    <row r="434" spans="1:6" ht="38.25" hidden="1" outlineLevel="3">
      <c r="A434" s="17" t="s">
        <v>232</v>
      </c>
      <c r="B434" s="19" t="s">
        <v>546</v>
      </c>
      <c r="C434" s="9" t="e">
        <f t="shared" si="55"/>
        <v>#REF!</v>
      </c>
      <c r="D434" s="9" t="e">
        <f t="shared" si="55"/>
        <v>#REF!</v>
      </c>
      <c r="E434" s="9" t="e">
        <f t="shared" si="55"/>
        <v>#REF!</v>
      </c>
      <c r="F434" s="2"/>
    </row>
    <row r="435" spans="1:6" ht="38.25" hidden="1" outlineLevel="5">
      <c r="A435" s="17" t="s">
        <v>232</v>
      </c>
      <c r="B435" s="19" t="s">
        <v>511</v>
      </c>
      <c r="C435" s="9" t="e">
        <f>C436+C437+C438</f>
        <v>#REF!</v>
      </c>
      <c r="D435" s="9" t="e">
        <f>D436+D437+D438</f>
        <v>#REF!</v>
      </c>
      <c r="E435" s="9" t="e">
        <f>E436+E437+E438</f>
        <v>#REF!</v>
      </c>
      <c r="F435" s="2"/>
    </row>
    <row r="436" spans="1:6" ht="51" hidden="1" outlineLevel="6">
      <c r="A436" s="17" t="s">
        <v>232</v>
      </c>
      <c r="B436" s="19" t="s">
        <v>305</v>
      </c>
      <c r="C436" s="9">
        <f>'№ 5ведомственная'!F544</f>
        <v>3061.8</v>
      </c>
      <c r="D436" s="9">
        <f>'№ 5ведомственная'!G544</f>
        <v>3061.8</v>
      </c>
      <c r="E436" s="9">
        <f>'№ 5ведомственная'!H544</f>
        <v>3061.8</v>
      </c>
      <c r="F436" s="2"/>
    </row>
    <row r="437" spans="1:6" ht="25.5" hidden="1" outlineLevel="6">
      <c r="A437" s="17" t="s">
        <v>232</v>
      </c>
      <c r="B437" s="19" t="s">
        <v>306</v>
      </c>
      <c r="C437" s="9">
        <f>'№ 5ведомственная'!F545</f>
        <v>188</v>
      </c>
      <c r="D437" s="9">
        <f>'№ 5ведомственная'!G545</f>
        <v>188</v>
      </c>
      <c r="E437" s="9">
        <f>'№ 5ведомственная'!H545</f>
        <v>188</v>
      </c>
      <c r="F437" s="2"/>
    </row>
    <row r="438" spans="1:6" hidden="1" outlineLevel="6">
      <c r="A438" s="17" t="s">
        <v>232</v>
      </c>
      <c r="B438" s="19" t="s">
        <v>307</v>
      </c>
      <c r="C438" s="9" t="e">
        <f>'№ 5ведомственная'!#REF!</f>
        <v>#REF!</v>
      </c>
      <c r="D438" s="9" t="e">
        <f>'№ 5ведомственная'!#REF!</f>
        <v>#REF!</v>
      </c>
      <c r="E438" s="9" t="e">
        <f>'№ 5ведомственная'!#REF!</f>
        <v>#REF!</v>
      </c>
      <c r="F438" s="2"/>
    </row>
    <row r="439" spans="1:6" s="30" customFormat="1" collapsed="1">
      <c r="A439" s="22" t="s">
        <v>134</v>
      </c>
      <c r="B439" s="23" t="s">
        <v>256</v>
      </c>
      <c r="C439" s="8">
        <f>C440+C446+C477</f>
        <v>13753</v>
      </c>
      <c r="D439" s="8">
        <f>D440+D446+D477</f>
        <v>12150.599999999999</v>
      </c>
      <c r="E439" s="8">
        <f>E440+E446+E477</f>
        <v>14409.5</v>
      </c>
      <c r="F439" s="4"/>
    </row>
    <row r="440" spans="1:6" outlineLevel="1">
      <c r="A440" s="17" t="s">
        <v>135</v>
      </c>
      <c r="B440" s="19" t="s">
        <v>283</v>
      </c>
      <c r="C440" s="9">
        <f>'№ 5ведомственная'!F297</f>
        <v>1000</v>
      </c>
      <c r="D440" s="9">
        <f>'№ 5ведомственная'!G297</f>
        <v>1000</v>
      </c>
      <c r="E440" s="9">
        <f>'№ 5ведомственная'!H297</f>
        <v>1000</v>
      </c>
      <c r="F440" s="2"/>
    </row>
    <row r="441" spans="1:6" ht="51" hidden="1" outlineLevel="2">
      <c r="A441" s="17" t="s">
        <v>135</v>
      </c>
      <c r="B441" s="19" t="s">
        <v>263</v>
      </c>
      <c r="C441" s="9">
        <f>C442</f>
        <v>0</v>
      </c>
      <c r="D441" s="9">
        <f t="shared" ref="D441:E444" si="56">D442</f>
        <v>0</v>
      </c>
      <c r="E441" s="9">
        <f t="shared" si="56"/>
        <v>0</v>
      </c>
      <c r="F441" s="2"/>
    </row>
    <row r="442" spans="1:6" ht="25.5" hidden="1" outlineLevel="3">
      <c r="A442" s="17" t="s">
        <v>135</v>
      </c>
      <c r="B442" s="19" t="s">
        <v>334</v>
      </c>
      <c r="C442" s="9">
        <f>C443</f>
        <v>0</v>
      </c>
      <c r="D442" s="9">
        <f t="shared" si="56"/>
        <v>0</v>
      </c>
      <c r="E442" s="9">
        <f t="shared" si="56"/>
        <v>0</v>
      </c>
      <c r="F442" s="2"/>
    </row>
    <row r="443" spans="1:6" ht="38.25" hidden="1" outlineLevel="4">
      <c r="A443" s="17" t="s">
        <v>135</v>
      </c>
      <c r="B443" s="19" t="s">
        <v>426</v>
      </c>
      <c r="C443" s="9">
        <f>C444</f>
        <v>0</v>
      </c>
      <c r="D443" s="9">
        <f t="shared" si="56"/>
        <v>0</v>
      </c>
      <c r="E443" s="9">
        <f t="shared" si="56"/>
        <v>0</v>
      </c>
      <c r="F443" s="2"/>
    </row>
    <row r="444" spans="1:6" ht="25.5" hidden="1" outlineLevel="5">
      <c r="A444" s="17" t="s">
        <v>135</v>
      </c>
      <c r="B444" s="19" t="s">
        <v>427</v>
      </c>
      <c r="C444" s="9">
        <f>C445</f>
        <v>0</v>
      </c>
      <c r="D444" s="9">
        <f t="shared" si="56"/>
        <v>0</v>
      </c>
      <c r="E444" s="9">
        <f t="shared" si="56"/>
        <v>0</v>
      </c>
      <c r="F444" s="2"/>
    </row>
    <row r="445" spans="1:6" hidden="1" outlineLevel="6">
      <c r="A445" s="17" t="s">
        <v>135</v>
      </c>
      <c r="B445" s="19" t="s">
        <v>317</v>
      </c>
      <c r="C445" s="9"/>
      <c r="D445" s="9"/>
      <c r="E445" s="9"/>
      <c r="F445" s="2"/>
    </row>
    <row r="446" spans="1:6" outlineLevel="1" collapsed="1">
      <c r="A446" s="17" t="s">
        <v>138</v>
      </c>
      <c r="B446" s="19" t="s">
        <v>284</v>
      </c>
      <c r="C446" s="9">
        <f>'№ 5ведомственная'!F303+'№ 5ведомственная'!F452</f>
        <v>1706</v>
      </c>
      <c r="D446" s="9">
        <f>'№ 5ведомственная'!G303+'№ 5ведомственная'!G452</f>
        <v>1706</v>
      </c>
      <c r="E446" s="9">
        <f>'№ 5ведомственная'!H303+'№ 5ведомственная'!H452</f>
        <v>1706</v>
      </c>
      <c r="F446" s="2"/>
    </row>
    <row r="447" spans="1:6" ht="38.25" hidden="1" outlineLevel="2">
      <c r="A447" s="17" t="s">
        <v>138</v>
      </c>
      <c r="B447" s="19" t="s">
        <v>291</v>
      </c>
      <c r="C447" s="9">
        <f>C448+C452</f>
        <v>1386</v>
      </c>
      <c r="D447" s="9">
        <f>D448+D452</f>
        <v>1386</v>
      </c>
      <c r="E447" s="9">
        <f>E448+E452</f>
        <v>1386</v>
      </c>
      <c r="F447" s="2"/>
    </row>
    <row r="448" spans="1:6" ht="25.5" hidden="1" outlineLevel="3">
      <c r="A448" s="17" t="s">
        <v>138</v>
      </c>
      <c r="B448" s="19" t="s">
        <v>446</v>
      </c>
      <c r="C448" s="9">
        <f>C449</f>
        <v>315</v>
      </c>
      <c r="D448" s="9">
        <f t="shared" ref="D448:E450" si="57">D449</f>
        <v>315</v>
      </c>
      <c r="E448" s="9">
        <f t="shared" si="57"/>
        <v>315</v>
      </c>
      <c r="F448" s="2"/>
    </row>
    <row r="449" spans="1:6" ht="25.5" hidden="1" outlineLevel="4">
      <c r="A449" s="17" t="s">
        <v>138</v>
      </c>
      <c r="B449" s="19" t="s">
        <v>470</v>
      </c>
      <c r="C449" s="9">
        <f>C450</f>
        <v>315</v>
      </c>
      <c r="D449" s="9">
        <f t="shared" si="57"/>
        <v>315</v>
      </c>
      <c r="E449" s="9">
        <f t="shared" si="57"/>
        <v>315</v>
      </c>
      <c r="F449" s="2"/>
    </row>
    <row r="450" spans="1:6" ht="63.75" hidden="1" outlineLevel="5">
      <c r="A450" s="17" t="s">
        <v>138</v>
      </c>
      <c r="B450" s="19" t="s">
        <v>480</v>
      </c>
      <c r="C450" s="9">
        <f>C451</f>
        <v>315</v>
      </c>
      <c r="D450" s="9">
        <f t="shared" si="57"/>
        <v>315</v>
      </c>
      <c r="E450" s="9">
        <f t="shared" si="57"/>
        <v>315</v>
      </c>
      <c r="F450" s="2"/>
    </row>
    <row r="451" spans="1:6" hidden="1" outlineLevel="6">
      <c r="A451" s="17" t="s">
        <v>138</v>
      </c>
      <c r="B451" s="19" t="s">
        <v>317</v>
      </c>
      <c r="C451" s="9">
        <f>'№ 5ведомственная'!F457</f>
        <v>315</v>
      </c>
      <c r="D451" s="9">
        <f>'№ 5ведомственная'!G457</f>
        <v>315</v>
      </c>
      <c r="E451" s="9">
        <f>'№ 5ведомственная'!H457</f>
        <v>315</v>
      </c>
      <c r="F451" s="2"/>
    </row>
    <row r="452" spans="1:6" ht="25.5" hidden="1" outlineLevel="3">
      <c r="A452" s="17" t="s">
        <v>138</v>
      </c>
      <c r="B452" s="19" t="s">
        <v>452</v>
      </c>
      <c r="C452" s="9">
        <f>C453</f>
        <v>1071</v>
      </c>
      <c r="D452" s="9">
        <f t="shared" ref="D452:E454" si="58">D453</f>
        <v>1071</v>
      </c>
      <c r="E452" s="9">
        <f t="shared" si="58"/>
        <v>1071</v>
      </c>
      <c r="F452" s="2"/>
    </row>
    <row r="453" spans="1:6" ht="38.25" hidden="1" outlineLevel="4">
      <c r="A453" s="17" t="s">
        <v>138</v>
      </c>
      <c r="B453" s="19" t="s">
        <v>453</v>
      </c>
      <c r="C453" s="9">
        <f>C454</f>
        <v>1071</v>
      </c>
      <c r="D453" s="9">
        <f t="shared" si="58"/>
        <v>1071</v>
      </c>
      <c r="E453" s="9">
        <f t="shared" si="58"/>
        <v>1071</v>
      </c>
      <c r="F453" s="2"/>
    </row>
    <row r="454" spans="1:6" ht="63.75" hidden="1" outlineLevel="5">
      <c r="A454" s="17" t="s">
        <v>138</v>
      </c>
      <c r="B454" s="19" t="s">
        <v>480</v>
      </c>
      <c r="C454" s="9">
        <f>C455</f>
        <v>1071</v>
      </c>
      <c r="D454" s="9">
        <f t="shared" si="58"/>
        <v>1071</v>
      </c>
      <c r="E454" s="9">
        <f t="shared" si="58"/>
        <v>1071</v>
      </c>
      <c r="F454" s="2"/>
    </row>
    <row r="455" spans="1:6" hidden="1" outlineLevel="6">
      <c r="A455" s="17" t="s">
        <v>138</v>
      </c>
      <c r="B455" s="19" t="s">
        <v>317</v>
      </c>
      <c r="C455" s="9">
        <f>'№ 5ведомственная'!F461</f>
        <v>1071</v>
      </c>
      <c r="D455" s="9">
        <f>'№ 5ведомственная'!G461</f>
        <v>1071</v>
      </c>
      <c r="E455" s="9">
        <f>'№ 5ведомственная'!H461</f>
        <v>1071</v>
      </c>
      <c r="F455" s="2"/>
    </row>
    <row r="456" spans="1:6" ht="38.25" hidden="1" outlineLevel="2">
      <c r="A456" s="17" t="s">
        <v>138</v>
      </c>
      <c r="B456" s="19" t="s">
        <v>285</v>
      </c>
      <c r="C456" s="9" t="e">
        <f>C457</f>
        <v>#REF!</v>
      </c>
      <c r="D456" s="9" t="e">
        <f t="shared" ref="D456:E459" si="59">D457</f>
        <v>#REF!</v>
      </c>
      <c r="E456" s="9" t="e">
        <f t="shared" si="59"/>
        <v>#REF!</v>
      </c>
      <c r="F456" s="2"/>
    </row>
    <row r="457" spans="1:6" ht="25.5" hidden="1" outlineLevel="3">
      <c r="A457" s="17" t="s">
        <v>138</v>
      </c>
      <c r="B457" s="19" t="s">
        <v>428</v>
      </c>
      <c r="C457" s="9" t="e">
        <f>C458</f>
        <v>#REF!</v>
      </c>
      <c r="D457" s="9" t="e">
        <f t="shared" si="59"/>
        <v>#REF!</v>
      </c>
      <c r="E457" s="9" t="e">
        <f t="shared" si="59"/>
        <v>#REF!</v>
      </c>
      <c r="F457" s="2"/>
    </row>
    <row r="458" spans="1:6" ht="25.5" hidden="1" outlineLevel="4">
      <c r="A458" s="17" t="s">
        <v>138</v>
      </c>
      <c r="B458" s="19" t="s">
        <v>429</v>
      </c>
      <c r="C458" s="9" t="e">
        <f>C459</f>
        <v>#REF!</v>
      </c>
      <c r="D458" s="9" t="e">
        <f t="shared" si="59"/>
        <v>#REF!</v>
      </c>
      <c r="E458" s="9" t="e">
        <f t="shared" si="59"/>
        <v>#REF!</v>
      </c>
      <c r="F458" s="2"/>
    </row>
    <row r="459" spans="1:6" ht="38.25" hidden="1" outlineLevel="5">
      <c r="A459" s="17" t="s">
        <v>138</v>
      </c>
      <c r="B459" s="19" t="s">
        <v>430</v>
      </c>
      <c r="C459" s="9" t="e">
        <f>C460</f>
        <v>#REF!</v>
      </c>
      <c r="D459" s="9" t="e">
        <f t="shared" si="59"/>
        <v>#REF!</v>
      </c>
      <c r="E459" s="9" t="e">
        <f t="shared" si="59"/>
        <v>#REF!</v>
      </c>
      <c r="F459" s="2"/>
    </row>
    <row r="460" spans="1:6" hidden="1" outlineLevel="6">
      <c r="A460" s="17" t="s">
        <v>138</v>
      </c>
      <c r="B460" s="19" t="s">
        <v>317</v>
      </c>
      <c r="C460" s="9" t="e">
        <f>'№ 5ведомственная'!#REF!</f>
        <v>#REF!</v>
      </c>
      <c r="D460" s="9" t="e">
        <f>'№ 5ведомственная'!#REF!</f>
        <v>#REF!</v>
      </c>
      <c r="E460" s="9" t="e">
        <f>'№ 5ведомственная'!#REF!</f>
        <v>#REF!</v>
      </c>
      <c r="F460" s="2"/>
    </row>
    <row r="461" spans="1:6" ht="51" hidden="1" outlineLevel="2">
      <c r="A461" s="17" t="s">
        <v>138</v>
      </c>
      <c r="B461" s="19" t="s">
        <v>263</v>
      </c>
      <c r="C461" s="9" t="e">
        <f t="shared" ref="C461:E462" si="60">C462</f>
        <v>#REF!</v>
      </c>
      <c r="D461" s="9" t="e">
        <f t="shared" si="60"/>
        <v>#REF!</v>
      </c>
      <c r="E461" s="9" t="e">
        <f t="shared" si="60"/>
        <v>#REF!</v>
      </c>
      <c r="F461" s="2"/>
    </row>
    <row r="462" spans="1:6" ht="25.5" hidden="1" outlineLevel="3">
      <c r="A462" s="17" t="s">
        <v>138</v>
      </c>
      <c r="B462" s="19" t="s">
        <v>334</v>
      </c>
      <c r="C462" s="9" t="e">
        <f t="shared" si="60"/>
        <v>#REF!</v>
      </c>
      <c r="D462" s="9" t="e">
        <f t="shared" si="60"/>
        <v>#REF!</v>
      </c>
      <c r="E462" s="9" t="e">
        <f t="shared" si="60"/>
        <v>#REF!</v>
      </c>
      <c r="F462" s="2"/>
    </row>
    <row r="463" spans="1:6" ht="38.25" hidden="1" outlineLevel="4">
      <c r="A463" s="17" t="s">
        <v>138</v>
      </c>
      <c r="B463" s="19" t="s">
        <v>426</v>
      </c>
      <c r="C463" s="9" t="e">
        <f>C464+C466</f>
        <v>#REF!</v>
      </c>
      <c r="D463" s="9" t="e">
        <f>D464+D466</f>
        <v>#REF!</v>
      </c>
      <c r="E463" s="9" t="e">
        <f>E464+E466</f>
        <v>#REF!</v>
      </c>
      <c r="F463" s="2"/>
    </row>
    <row r="464" spans="1:6" ht="25.5" hidden="1" outlineLevel="5">
      <c r="A464" s="17" t="s">
        <v>138</v>
      </c>
      <c r="B464" s="19" t="s">
        <v>431</v>
      </c>
      <c r="C464" s="9">
        <f>C465</f>
        <v>140</v>
      </c>
      <c r="D464" s="9">
        <f>D465</f>
        <v>140</v>
      </c>
      <c r="E464" s="9">
        <f>E465</f>
        <v>140</v>
      </c>
      <c r="F464" s="2"/>
    </row>
    <row r="465" spans="1:6" hidden="1" outlineLevel="6">
      <c r="A465" s="17" t="s">
        <v>138</v>
      </c>
      <c r="B465" s="19" t="s">
        <v>317</v>
      </c>
      <c r="C465" s="9">
        <f>'№ 5ведомственная'!F308</f>
        <v>140</v>
      </c>
      <c r="D465" s="9">
        <f>'№ 5ведомственная'!G308</f>
        <v>140</v>
      </c>
      <c r="E465" s="9">
        <f>'№ 5ведомственная'!H308</f>
        <v>140</v>
      </c>
      <c r="F465" s="2"/>
    </row>
    <row r="466" spans="1:6" ht="25.5" hidden="1" outlineLevel="5">
      <c r="A466" s="17" t="s">
        <v>138</v>
      </c>
      <c r="B466" s="19" t="s">
        <v>538</v>
      </c>
      <c r="C466" s="9" t="e">
        <f>C467</f>
        <v>#REF!</v>
      </c>
      <c r="D466" s="9" t="e">
        <f>D467</f>
        <v>#REF!</v>
      </c>
      <c r="E466" s="9" t="e">
        <f>E467</f>
        <v>#REF!</v>
      </c>
      <c r="F466" s="2"/>
    </row>
    <row r="467" spans="1:6" hidden="1" outlineLevel="6">
      <c r="A467" s="17" t="s">
        <v>138</v>
      </c>
      <c r="B467" s="19" t="s">
        <v>317</v>
      </c>
      <c r="C467" s="9" t="e">
        <f>'№ 5ведомственная'!#REF!</f>
        <v>#REF!</v>
      </c>
      <c r="D467" s="9" t="e">
        <f>'№ 5ведомственная'!#REF!</f>
        <v>#REF!</v>
      </c>
      <c r="E467" s="9" t="e">
        <f>'№ 5ведомственная'!#REF!</f>
        <v>#REF!</v>
      </c>
      <c r="F467" s="2"/>
    </row>
    <row r="468" spans="1:6" ht="38.25" hidden="1" outlineLevel="2">
      <c r="A468" s="17" t="s">
        <v>138</v>
      </c>
      <c r="B468" s="19" t="s">
        <v>286</v>
      </c>
      <c r="C468" s="9" t="e">
        <f>C469+C473</f>
        <v>#REF!</v>
      </c>
      <c r="D468" s="9" t="e">
        <f>D469+D473</f>
        <v>#REF!</v>
      </c>
      <c r="E468" s="9" t="e">
        <f>E469+E473</f>
        <v>#REF!</v>
      </c>
      <c r="F468" s="2"/>
    </row>
    <row r="469" spans="1:6" ht="38.25" hidden="1" outlineLevel="3">
      <c r="A469" s="17" t="s">
        <v>138</v>
      </c>
      <c r="B469" s="19" t="s">
        <v>432</v>
      </c>
      <c r="C469" s="9">
        <f>C470</f>
        <v>180</v>
      </c>
      <c r="D469" s="9">
        <f t="shared" ref="D469:E471" si="61">D470</f>
        <v>180</v>
      </c>
      <c r="E469" s="9">
        <f t="shared" si="61"/>
        <v>180</v>
      </c>
      <c r="F469" s="2"/>
    </row>
    <row r="470" spans="1:6" ht="38.25" hidden="1" outlineLevel="4">
      <c r="A470" s="17" t="s">
        <v>138</v>
      </c>
      <c r="B470" s="19" t="s">
        <v>433</v>
      </c>
      <c r="C470" s="9">
        <f>C471</f>
        <v>180</v>
      </c>
      <c r="D470" s="9">
        <f t="shared" si="61"/>
        <v>180</v>
      </c>
      <c r="E470" s="9">
        <f t="shared" si="61"/>
        <v>180</v>
      </c>
      <c r="F470" s="2"/>
    </row>
    <row r="471" spans="1:6" ht="38.25" hidden="1" outlineLevel="5">
      <c r="A471" s="17" t="s">
        <v>138</v>
      </c>
      <c r="B471" s="19" t="s">
        <v>434</v>
      </c>
      <c r="C471" s="9">
        <f>C472</f>
        <v>180</v>
      </c>
      <c r="D471" s="9">
        <f t="shared" si="61"/>
        <v>180</v>
      </c>
      <c r="E471" s="9">
        <f t="shared" si="61"/>
        <v>180</v>
      </c>
      <c r="F471" s="2"/>
    </row>
    <row r="472" spans="1:6" hidden="1" outlineLevel="6">
      <c r="A472" s="17" t="s">
        <v>138</v>
      </c>
      <c r="B472" s="19" t="s">
        <v>317</v>
      </c>
      <c r="C472" s="9">
        <f>'№ 5ведомственная'!F313</f>
        <v>180</v>
      </c>
      <c r="D472" s="9">
        <f>'№ 5ведомственная'!G313</f>
        <v>180</v>
      </c>
      <c r="E472" s="9">
        <f>'№ 5ведомственная'!H313</f>
        <v>180</v>
      </c>
      <c r="F472" s="2"/>
    </row>
    <row r="473" spans="1:6" ht="25.5" hidden="1" outlineLevel="3">
      <c r="A473" s="17" t="s">
        <v>138</v>
      </c>
      <c r="B473" s="19" t="s">
        <v>435</v>
      </c>
      <c r="C473" s="9" t="e">
        <f>C474</f>
        <v>#REF!</v>
      </c>
      <c r="D473" s="9" t="e">
        <f t="shared" ref="D473:E475" si="62">D474</f>
        <v>#REF!</v>
      </c>
      <c r="E473" s="9" t="e">
        <f t="shared" si="62"/>
        <v>#REF!</v>
      </c>
      <c r="F473" s="2"/>
    </row>
    <row r="474" spans="1:6" ht="25.5" hidden="1" outlineLevel="4">
      <c r="A474" s="17" t="s">
        <v>138</v>
      </c>
      <c r="B474" s="19" t="s">
        <v>436</v>
      </c>
      <c r="C474" s="9" t="e">
        <f>C475</f>
        <v>#REF!</v>
      </c>
      <c r="D474" s="9" t="e">
        <f t="shared" si="62"/>
        <v>#REF!</v>
      </c>
      <c r="E474" s="9" t="e">
        <f t="shared" si="62"/>
        <v>#REF!</v>
      </c>
      <c r="F474" s="2"/>
    </row>
    <row r="475" spans="1:6" ht="38.25" hidden="1" outlineLevel="5">
      <c r="A475" s="17" t="s">
        <v>138</v>
      </c>
      <c r="B475" s="19" t="s">
        <v>437</v>
      </c>
      <c r="C475" s="9" t="e">
        <f>C476</f>
        <v>#REF!</v>
      </c>
      <c r="D475" s="9" t="e">
        <f t="shared" si="62"/>
        <v>#REF!</v>
      </c>
      <c r="E475" s="9" t="e">
        <f t="shared" si="62"/>
        <v>#REF!</v>
      </c>
      <c r="F475" s="2"/>
    </row>
    <row r="476" spans="1:6" hidden="1" outlineLevel="6">
      <c r="A476" s="17" t="s">
        <v>138</v>
      </c>
      <c r="B476" s="19" t="s">
        <v>317</v>
      </c>
      <c r="C476" s="9" t="e">
        <f>'№ 5ведомственная'!#REF!</f>
        <v>#REF!</v>
      </c>
      <c r="D476" s="9" t="e">
        <f>'№ 5ведомственная'!#REF!</f>
        <v>#REF!</v>
      </c>
      <c r="E476" s="9" t="e">
        <f>'№ 5ведомственная'!#REF!</f>
        <v>#REF!</v>
      </c>
      <c r="F476" s="2"/>
    </row>
    <row r="477" spans="1:6" outlineLevel="1" collapsed="1">
      <c r="A477" s="17" t="s">
        <v>148</v>
      </c>
      <c r="B477" s="19" t="s">
        <v>287</v>
      </c>
      <c r="C477" s="9">
        <f>'№ 5ведомственная'!F314+'№ 5ведомственная'!F462</f>
        <v>11047</v>
      </c>
      <c r="D477" s="9">
        <f>'№ 5ведомственная'!G314+'№ 5ведомственная'!G462</f>
        <v>9444.5999999999985</v>
      </c>
      <c r="E477" s="9">
        <f>'№ 5ведомственная'!H314+'№ 5ведомственная'!H462</f>
        <v>11703.5</v>
      </c>
      <c r="F477" s="2"/>
    </row>
    <row r="478" spans="1:6" ht="38.25" hidden="1" outlineLevel="2">
      <c r="A478" s="17" t="s">
        <v>148</v>
      </c>
      <c r="B478" s="19" t="s">
        <v>291</v>
      </c>
      <c r="C478" s="9">
        <f>C479</f>
        <v>4693.8999999999996</v>
      </c>
      <c r="D478" s="9">
        <f t="shared" ref="D478:E480" si="63">D479</f>
        <v>4693.8999999999996</v>
      </c>
      <c r="E478" s="9">
        <f t="shared" si="63"/>
        <v>4693.8999999999996</v>
      </c>
      <c r="F478" s="2"/>
    </row>
    <row r="479" spans="1:6" ht="25.5" hidden="1" outlineLevel="3">
      <c r="A479" s="17" t="s">
        <v>148</v>
      </c>
      <c r="B479" s="19" t="s">
        <v>446</v>
      </c>
      <c r="C479" s="9">
        <f>C480</f>
        <v>4693.8999999999996</v>
      </c>
      <c r="D479" s="9">
        <f t="shared" si="63"/>
        <v>4693.8999999999996</v>
      </c>
      <c r="E479" s="9">
        <f t="shared" si="63"/>
        <v>4693.8999999999996</v>
      </c>
      <c r="F479" s="2"/>
    </row>
    <row r="480" spans="1:6" ht="25.5" hidden="1" outlineLevel="4">
      <c r="A480" s="17" t="s">
        <v>148</v>
      </c>
      <c r="B480" s="19" t="s">
        <v>447</v>
      </c>
      <c r="C480" s="9">
        <f>C481</f>
        <v>4693.8999999999996</v>
      </c>
      <c r="D480" s="9">
        <f t="shared" si="63"/>
        <v>4693.8999999999996</v>
      </c>
      <c r="E480" s="9">
        <f t="shared" si="63"/>
        <v>4693.8999999999996</v>
      </c>
      <c r="F480" s="2"/>
    </row>
    <row r="481" spans="1:6" ht="51" hidden="1" outlineLevel="5">
      <c r="A481" s="17" t="s">
        <v>148</v>
      </c>
      <c r="B481" s="19" t="s">
        <v>481</v>
      </c>
      <c r="C481" s="9">
        <f>C482+C483</f>
        <v>4693.8999999999996</v>
      </c>
      <c r="D481" s="9">
        <f>D482+D483</f>
        <v>4693.8999999999996</v>
      </c>
      <c r="E481" s="9">
        <f>E482+E483</f>
        <v>4693.8999999999996</v>
      </c>
      <c r="F481" s="2"/>
    </row>
    <row r="482" spans="1:6" ht="25.5" hidden="1" outlineLevel="6">
      <c r="A482" s="17" t="s">
        <v>148</v>
      </c>
      <c r="B482" s="19" t="s">
        <v>306</v>
      </c>
      <c r="C482" s="9">
        <f>'№ 5ведомственная'!F467</f>
        <v>117.4</v>
      </c>
      <c r="D482" s="9">
        <f>'№ 5ведомственная'!G467</f>
        <v>117.4</v>
      </c>
      <c r="E482" s="9">
        <f>'№ 5ведомственная'!H467</f>
        <v>117.4</v>
      </c>
      <c r="F482" s="2"/>
    </row>
    <row r="483" spans="1:6" hidden="1" outlineLevel="6">
      <c r="A483" s="17" t="s">
        <v>148</v>
      </c>
      <c r="B483" s="19" t="s">
        <v>317</v>
      </c>
      <c r="C483" s="9">
        <f>'№ 5ведомственная'!F468</f>
        <v>4576.5</v>
      </c>
      <c r="D483" s="9">
        <f>'№ 5ведомственная'!G468</f>
        <v>4576.5</v>
      </c>
      <c r="E483" s="9">
        <f>'№ 5ведомственная'!H468</f>
        <v>4576.5</v>
      </c>
      <c r="F483" s="2"/>
    </row>
    <row r="484" spans="1:6" ht="38.25" hidden="1" outlineLevel="2">
      <c r="A484" s="17" t="s">
        <v>148</v>
      </c>
      <c r="B484" s="19" t="s">
        <v>288</v>
      </c>
      <c r="C484" s="9">
        <f>C485</f>
        <v>3202.4</v>
      </c>
      <c r="D484" s="9">
        <f t="shared" ref="D484:E487" si="64">D485</f>
        <v>0</v>
      </c>
      <c r="E484" s="9">
        <f t="shared" si="64"/>
        <v>3202.4</v>
      </c>
      <c r="F484" s="2"/>
    </row>
    <row r="485" spans="1:6" ht="51" hidden="1" outlineLevel="3">
      <c r="A485" s="17" t="s">
        <v>148</v>
      </c>
      <c r="B485" s="19" t="s">
        <v>438</v>
      </c>
      <c r="C485" s="9">
        <f>C486</f>
        <v>3202.4</v>
      </c>
      <c r="D485" s="9">
        <f t="shared" si="64"/>
        <v>0</v>
      </c>
      <c r="E485" s="9">
        <f t="shared" si="64"/>
        <v>3202.4</v>
      </c>
      <c r="F485" s="2"/>
    </row>
    <row r="486" spans="1:6" ht="76.5" hidden="1" outlineLevel="4">
      <c r="A486" s="17" t="s">
        <v>148</v>
      </c>
      <c r="B486" s="19" t="s">
        <v>439</v>
      </c>
      <c r="C486" s="9">
        <f>C487</f>
        <v>3202.4</v>
      </c>
      <c r="D486" s="9">
        <f t="shared" si="64"/>
        <v>0</v>
      </c>
      <c r="E486" s="9">
        <f t="shared" si="64"/>
        <v>3202.4</v>
      </c>
      <c r="F486" s="2"/>
    </row>
    <row r="487" spans="1:6" ht="51" hidden="1" outlineLevel="5">
      <c r="A487" s="17" t="s">
        <v>148</v>
      </c>
      <c r="B487" s="19" t="s">
        <v>440</v>
      </c>
      <c r="C487" s="9">
        <f>C488</f>
        <v>3202.4</v>
      </c>
      <c r="D487" s="9">
        <f t="shared" si="64"/>
        <v>0</v>
      </c>
      <c r="E487" s="9">
        <f t="shared" si="64"/>
        <v>3202.4</v>
      </c>
      <c r="F487" s="2"/>
    </row>
    <row r="488" spans="1:6" ht="25.5" hidden="1" outlineLevel="6">
      <c r="A488" s="17" t="s">
        <v>148</v>
      </c>
      <c r="B488" s="19" t="s">
        <v>398</v>
      </c>
      <c r="C488" s="9">
        <f>'№ 5ведомственная'!F319</f>
        <v>3202.4</v>
      </c>
      <c r="D488" s="9">
        <f>'№ 5ведомственная'!G319</f>
        <v>0</v>
      </c>
      <c r="E488" s="9">
        <f>'№ 5ведомственная'!H319</f>
        <v>3202.4</v>
      </c>
      <c r="F488" s="2"/>
    </row>
    <row r="489" spans="1:6" s="30" customFormat="1" collapsed="1">
      <c r="A489" s="22" t="s">
        <v>203</v>
      </c>
      <c r="B489" s="23" t="s">
        <v>259</v>
      </c>
      <c r="C489" s="8">
        <f>C491+C516+C490</f>
        <v>7595.5999999999995</v>
      </c>
      <c r="D489" s="8">
        <f>D491+D516+D490</f>
        <v>6487.2</v>
      </c>
      <c r="E489" s="8">
        <f>E491+E516+E490</f>
        <v>6487.2</v>
      </c>
      <c r="F489" s="4"/>
    </row>
    <row r="490" spans="1:6" s="82" customFormat="1">
      <c r="A490" s="17">
        <v>1101</v>
      </c>
      <c r="B490" s="19" t="s">
        <v>639</v>
      </c>
      <c r="C490" s="9">
        <f>'№ 5ведомственная'!F548</f>
        <v>808.4</v>
      </c>
      <c r="D490" s="9">
        <f>'№ 5ведомственная'!G548</f>
        <v>0</v>
      </c>
      <c r="E490" s="9">
        <f>'№ 5ведомственная'!H548</f>
        <v>0</v>
      </c>
      <c r="F490" s="81"/>
    </row>
    <row r="491" spans="1:6" outlineLevel="1">
      <c r="A491" s="17" t="s">
        <v>234</v>
      </c>
      <c r="B491" s="19" t="s">
        <v>301</v>
      </c>
      <c r="C491" s="9">
        <f>'№ 5ведомственная'!F556</f>
        <v>4322.2</v>
      </c>
      <c r="D491" s="9">
        <f>'№ 5ведомственная'!G556</f>
        <v>4047.2</v>
      </c>
      <c r="E491" s="9">
        <f>'№ 5ведомственная'!H556</f>
        <v>4047.2</v>
      </c>
      <c r="F491" s="2"/>
    </row>
    <row r="492" spans="1:6" ht="38.25" hidden="1" outlineLevel="2">
      <c r="A492" s="17" t="s">
        <v>234</v>
      </c>
      <c r="B492" s="19" t="s">
        <v>302</v>
      </c>
      <c r="C492" s="9" t="e">
        <f>C493+C508</f>
        <v>#REF!</v>
      </c>
      <c r="D492" s="9" t="e">
        <f>D493+D508</f>
        <v>#REF!</v>
      </c>
      <c r="E492" s="9" t="e">
        <f>E493+E508</f>
        <v>#REF!</v>
      </c>
      <c r="F492" s="2"/>
    </row>
    <row r="493" spans="1:6" ht="25.5" hidden="1" outlineLevel="3">
      <c r="A493" s="17" t="s">
        <v>234</v>
      </c>
      <c r="B493" s="19" t="s">
        <v>512</v>
      </c>
      <c r="C493" s="9" t="e">
        <f>C494+C500+C505</f>
        <v>#REF!</v>
      </c>
      <c r="D493" s="9" t="e">
        <f>D494+D500+D505</f>
        <v>#REF!</v>
      </c>
      <c r="E493" s="9" t="e">
        <f>E494+E500+E505</f>
        <v>#REF!</v>
      </c>
      <c r="F493" s="2"/>
    </row>
    <row r="494" spans="1:6" ht="63.75" hidden="1" outlineLevel="4">
      <c r="A494" s="17" t="s">
        <v>234</v>
      </c>
      <c r="B494" s="19" t="s">
        <v>513</v>
      </c>
      <c r="C494" s="9" t="e">
        <f>C495+C498</f>
        <v>#REF!</v>
      </c>
      <c r="D494" s="9" t="e">
        <f>D495+D498</f>
        <v>#REF!</v>
      </c>
      <c r="E494" s="9" t="e">
        <f>E495+E498</f>
        <v>#REF!</v>
      </c>
      <c r="F494" s="2"/>
    </row>
    <row r="495" spans="1:6" ht="89.25" hidden="1" outlineLevel="5">
      <c r="A495" s="17" t="s">
        <v>234</v>
      </c>
      <c r="B495" s="19" t="s">
        <v>514</v>
      </c>
      <c r="C495" s="9" t="e">
        <f>C496+C497</f>
        <v>#REF!</v>
      </c>
      <c r="D495" s="9" t="e">
        <f>D496+D497</f>
        <v>#REF!</v>
      </c>
      <c r="E495" s="9" t="e">
        <f>E496+E497</f>
        <v>#REF!</v>
      </c>
      <c r="F495" s="2"/>
    </row>
    <row r="496" spans="1:6" ht="51" hidden="1" outlineLevel="6">
      <c r="A496" s="17" t="s">
        <v>234</v>
      </c>
      <c r="B496" s="19" t="s">
        <v>305</v>
      </c>
      <c r="C496" s="9" t="e">
        <f>'№ 5ведомственная'!#REF!</f>
        <v>#REF!</v>
      </c>
      <c r="D496" s="9" t="e">
        <f>'№ 5ведомственная'!#REF!</f>
        <v>#REF!</v>
      </c>
      <c r="E496" s="9" t="e">
        <f>'№ 5ведомственная'!#REF!</f>
        <v>#REF!</v>
      </c>
      <c r="F496" s="2"/>
    </row>
    <row r="497" spans="1:6" ht="25.5" hidden="1" outlineLevel="6">
      <c r="A497" s="17" t="s">
        <v>234</v>
      </c>
      <c r="B497" s="19" t="s">
        <v>306</v>
      </c>
      <c r="C497" s="9">
        <f>'№ 5ведомственная'!F561</f>
        <v>500</v>
      </c>
      <c r="D497" s="9">
        <f>'№ 5ведомственная'!G561</f>
        <v>500</v>
      </c>
      <c r="E497" s="9">
        <f>'№ 5ведомственная'!H561</f>
        <v>500</v>
      </c>
      <c r="F497" s="2"/>
    </row>
    <row r="498" spans="1:6" ht="25.5" hidden="1" outlineLevel="5">
      <c r="A498" s="17" t="s">
        <v>234</v>
      </c>
      <c r="B498" s="19" t="s">
        <v>515</v>
      </c>
      <c r="C498" s="9" t="e">
        <f>C499</f>
        <v>#REF!</v>
      </c>
      <c r="D498" s="9" t="e">
        <f>D499</f>
        <v>#REF!</v>
      </c>
      <c r="E498" s="9" t="e">
        <f>E499</f>
        <v>#REF!</v>
      </c>
      <c r="F498" s="2"/>
    </row>
    <row r="499" spans="1:6" ht="25.5" hidden="1" outlineLevel="6">
      <c r="A499" s="17" t="s">
        <v>234</v>
      </c>
      <c r="B499" s="19" t="s">
        <v>306</v>
      </c>
      <c r="C499" s="9" t="e">
        <f>'№ 5ведомственная'!#REF!</f>
        <v>#REF!</v>
      </c>
      <c r="D499" s="9" t="e">
        <f>'№ 5ведомственная'!#REF!</f>
        <v>#REF!</v>
      </c>
      <c r="E499" s="9" t="e">
        <f>'№ 5ведомственная'!#REF!</f>
        <v>#REF!</v>
      </c>
      <c r="F499" s="2"/>
    </row>
    <row r="500" spans="1:6" ht="38.25" hidden="1" outlineLevel="4">
      <c r="A500" s="17" t="s">
        <v>234</v>
      </c>
      <c r="B500" s="19" t="s">
        <v>516</v>
      </c>
      <c r="C500" s="9" t="e">
        <f>C501</f>
        <v>#REF!</v>
      </c>
      <c r="D500" s="9" t="e">
        <f>D501</f>
        <v>#REF!</v>
      </c>
      <c r="E500" s="9" t="e">
        <f>E501</f>
        <v>#REF!</v>
      </c>
      <c r="F500" s="2"/>
    </row>
    <row r="501" spans="1:6" ht="38.25" hidden="1" outlineLevel="5">
      <c r="A501" s="17" t="s">
        <v>234</v>
      </c>
      <c r="B501" s="19" t="s">
        <v>517</v>
      </c>
      <c r="C501" s="9" t="e">
        <f>C502+C503+C504</f>
        <v>#REF!</v>
      </c>
      <c r="D501" s="9" t="e">
        <f>D502+D503+D504</f>
        <v>#REF!</v>
      </c>
      <c r="E501" s="9" t="e">
        <f>E502+E503+E504</f>
        <v>#REF!</v>
      </c>
      <c r="F501" s="2"/>
    </row>
    <row r="502" spans="1:6" ht="51" hidden="1" outlineLevel="6">
      <c r="A502" s="17" t="s">
        <v>234</v>
      </c>
      <c r="B502" s="19" t="s">
        <v>305</v>
      </c>
      <c r="C502" s="9" t="e">
        <f>'№ 5ведомственная'!#REF!</f>
        <v>#REF!</v>
      </c>
      <c r="D502" s="9" t="e">
        <f>'№ 5ведомственная'!#REF!</f>
        <v>#REF!</v>
      </c>
      <c r="E502" s="9" t="e">
        <f>'№ 5ведомственная'!#REF!</f>
        <v>#REF!</v>
      </c>
      <c r="F502" s="2"/>
    </row>
    <row r="503" spans="1:6" ht="25.5" hidden="1" outlineLevel="6">
      <c r="A503" s="17" t="s">
        <v>234</v>
      </c>
      <c r="B503" s="19" t="s">
        <v>306</v>
      </c>
      <c r="C503" s="9">
        <f>'№ 5ведомственная'!F565</f>
        <v>700</v>
      </c>
      <c r="D503" s="9">
        <f>'№ 5ведомственная'!G565</f>
        <v>700</v>
      </c>
      <c r="E503" s="9">
        <f>'№ 5ведомственная'!H565</f>
        <v>700</v>
      </c>
      <c r="F503" s="2"/>
    </row>
    <row r="504" spans="1:6" hidden="1" outlineLevel="6">
      <c r="A504" s="17" t="s">
        <v>234</v>
      </c>
      <c r="B504" s="19" t="s">
        <v>307</v>
      </c>
      <c r="C504" s="9" t="e">
        <f>'№ 5ведомственная'!#REF!</f>
        <v>#REF!</v>
      </c>
      <c r="D504" s="9" t="e">
        <f>'№ 5ведомственная'!#REF!</f>
        <v>#REF!</v>
      </c>
      <c r="E504" s="9" t="e">
        <f>'№ 5ведомственная'!#REF!</f>
        <v>#REF!</v>
      </c>
      <c r="F504" s="2"/>
    </row>
    <row r="505" spans="1:6" ht="25.5" hidden="1" outlineLevel="4">
      <c r="A505" s="17" t="s">
        <v>234</v>
      </c>
      <c r="B505" s="19" t="s">
        <v>518</v>
      </c>
      <c r="C505" s="9" t="e">
        <f t="shared" ref="C505:E506" si="65">C506</f>
        <v>#REF!</v>
      </c>
      <c r="D505" s="9" t="e">
        <f t="shared" si="65"/>
        <v>#REF!</v>
      </c>
      <c r="E505" s="9" t="e">
        <f t="shared" si="65"/>
        <v>#REF!</v>
      </c>
      <c r="F505" s="2"/>
    </row>
    <row r="506" spans="1:6" hidden="1" outlineLevel="5">
      <c r="A506" s="17" t="s">
        <v>234</v>
      </c>
      <c r="B506" s="19" t="s">
        <v>519</v>
      </c>
      <c r="C506" s="9" t="e">
        <f t="shared" si="65"/>
        <v>#REF!</v>
      </c>
      <c r="D506" s="9" t="e">
        <f t="shared" si="65"/>
        <v>#REF!</v>
      </c>
      <c r="E506" s="9" t="e">
        <f t="shared" si="65"/>
        <v>#REF!</v>
      </c>
      <c r="F506" s="2"/>
    </row>
    <row r="507" spans="1:6" ht="25.5" hidden="1" outlineLevel="6">
      <c r="A507" s="17" t="s">
        <v>234</v>
      </c>
      <c r="B507" s="19" t="s">
        <v>306</v>
      </c>
      <c r="C507" s="9" t="e">
        <f>'№ 5ведомственная'!#REF!</f>
        <v>#REF!</v>
      </c>
      <c r="D507" s="9" t="e">
        <f>'№ 5ведомственная'!#REF!</f>
        <v>#REF!</v>
      </c>
      <c r="E507" s="9" t="e">
        <f>'№ 5ведомственная'!#REF!</f>
        <v>#REF!</v>
      </c>
      <c r="F507" s="2"/>
    </row>
    <row r="508" spans="1:6" ht="25.5" hidden="1" outlineLevel="3">
      <c r="A508" s="17" t="s">
        <v>234</v>
      </c>
      <c r="B508" s="19" t="s">
        <v>520</v>
      </c>
      <c r="C508" s="9" t="e">
        <f>C509</f>
        <v>#REF!</v>
      </c>
      <c r="D508" s="9" t="e">
        <f>D509</f>
        <v>#REF!</v>
      </c>
      <c r="E508" s="9" t="e">
        <f>E509</f>
        <v>#REF!</v>
      </c>
      <c r="F508" s="2"/>
    </row>
    <row r="509" spans="1:6" ht="25.5" hidden="1" outlineLevel="4">
      <c r="A509" s="17" t="s">
        <v>234</v>
      </c>
      <c r="B509" s="19" t="s">
        <v>521</v>
      </c>
      <c r="C509" s="9" t="e">
        <f>C510+C514</f>
        <v>#REF!</v>
      </c>
      <c r="D509" s="9" t="e">
        <f>D510+D514</f>
        <v>#REF!</v>
      </c>
      <c r="E509" s="9" t="e">
        <f>E510+E514</f>
        <v>#REF!</v>
      </c>
      <c r="F509" s="2"/>
    </row>
    <row r="510" spans="1:6" ht="25.5" hidden="1" outlineLevel="5">
      <c r="A510" s="17" t="s">
        <v>234</v>
      </c>
      <c r="B510" s="19" t="s">
        <v>522</v>
      </c>
      <c r="C510" s="9" t="e">
        <f>C511+C512+C513</f>
        <v>#REF!</v>
      </c>
      <c r="D510" s="9" t="e">
        <f>D511+D512+D513</f>
        <v>#REF!</v>
      </c>
      <c r="E510" s="9" t="e">
        <f>E511+E512+E513</f>
        <v>#REF!</v>
      </c>
      <c r="F510" s="2"/>
    </row>
    <row r="511" spans="1:6" ht="51" hidden="1" outlineLevel="6">
      <c r="A511" s="17" t="s">
        <v>234</v>
      </c>
      <c r="B511" s="19" t="s">
        <v>305</v>
      </c>
      <c r="C511" s="9">
        <f>'№ 5ведомственная'!F572</f>
        <v>1481.7</v>
      </c>
      <c r="D511" s="9">
        <f>'№ 5ведомственная'!G572</f>
        <v>1481.7</v>
      </c>
      <c r="E511" s="9">
        <f>'№ 5ведомственная'!H572</f>
        <v>1481.7</v>
      </c>
      <c r="F511" s="2"/>
    </row>
    <row r="512" spans="1:6" ht="25.5" hidden="1" outlineLevel="6">
      <c r="A512" s="17" t="s">
        <v>234</v>
      </c>
      <c r="B512" s="19" t="s">
        <v>306</v>
      </c>
      <c r="C512" s="9">
        <f>'№ 5ведомственная'!F573</f>
        <v>915.5</v>
      </c>
      <c r="D512" s="9">
        <f>'№ 5ведомственная'!G573</f>
        <v>915.5</v>
      </c>
      <c r="E512" s="9">
        <f>'№ 5ведомственная'!H573</f>
        <v>915.5</v>
      </c>
      <c r="F512" s="2"/>
    </row>
    <row r="513" spans="1:6" hidden="1" outlineLevel="6">
      <c r="A513" s="17" t="s">
        <v>234</v>
      </c>
      <c r="B513" s="19" t="s">
        <v>307</v>
      </c>
      <c r="C513" s="9" t="e">
        <f>'№ 5ведомственная'!#REF!</f>
        <v>#REF!</v>
      </c>
      <c r="D513" s="9" t="e">
        <f>'№ 5ведомственная'!#REF!</f>
        <v>#REF!</v>
      </c>
      <c r="E513" s="9" t="e">
        <f>'№ 5ведомственная'!#REF!</f>
        <v>#REF!</v>
      </c>
      <c r="F513" s="2"/>
    </row>
    <row r="514" spans="1:6" hidden="1" outlineLevel="5">
      <c r="A514" s="17" t="s">
        <v>234</v>
      </c>
      <c r="B514" s="19" t="s">
        <v>547</v>
      </c>
      <c r="C514" s="9">
        <f>C515</f>
        <v>0</v>
      </c>
      <c r="D514" s="9">
        <f>D515</f>
        <v>0</v>
      </c>
      <c r="E514" s="9">
        <f>E515</f>
        <v>0</v>
      </c>
      <c r="F514" s="2"/>
    </row>
    <row r="515" spans="1:6" ht="25.5" hidden="1" outlineLevel="6">
      <c r="A515" s="17" t="s">
        <v>234</v>
      </c>
      <c r="B515" s="19" t="s">
        <v>306</v>
      </c>
      <c r="C515" s="9"/>
      <c r="D515" s="9"/>
      <c r="E515" s="9"/>
      <c r="F515" s="2"/>
    </row>
    <row r="516" spans="1:6" outlineLevel="1" collapsed="1">
      <c r="A516" s="17" t="s">
        <v>204</v>
      </c>
      <c r="B516" s="19" t="s">
        <v>297</v>
      </c>
      <c r="C516" s="9">
        <f>'№ 5ведомственная'!F470</f>
        <v>2465</v>
      </c>
      <c r="D516" s="9">
        <f>'№ 5ведомственная'!G470</f>
        <v>2440</v>
      </c>
      <c r="E516" s="9">
        <f>'№ 5ведомственная'!H470</f>
        <v>2440</v>
      </c>
      <c r="F516" s="2"/>
    </row>
    <row r="517" spans="1:6" ht="38.25" hidden="1" outlineLevel="2">
      <c r="A517" s="17" t="s">
        <v>204</v>
      </c>
      <c r="B517" s="19" t="s">
        <v>291</v>
      </c>
      <c r="C517" s="9">
        <f>C518</f>
        <v>2440</v>
      </c>
      <c r="D517" s="9">
        <f t="shared" ref="D517:E520" si="66">D518</f>
        <v>2440</v>
      </c>
      <c r="E517" s="9">
        <f t="shared" si="66"/>
        <v>2440</v>
      </c>
      <c r="F517" s="2"/>
    </row>
    <row r="518" spans="1:6" ht="25.5" hidden="1" outlineLevel="3">
      <c r="A518" s="17" t="s">
        <v>204</v>
      </c>
      <c r="B518" s="19" t="s">
        <v>467</v>
      </c>
      <c r="C518" s="9">
        <f>C519</f>
        <v>2440</v>
      </c>
      <c r="D518" s="9">
        <f t="shared" si="66"/>
        <v>2440</v>
      </c>
      <c r="E518" s="9">
        <f t="shared" si="66"/>
        <v>2440</v>
      </c>
      <c r="F518" s="2"/>
    </row>
    <row r="519" spans="1:6" ht="25.5" hidden="1" outlineLevel="4">
      <c r="A519" s="17" t="s">
        <v>204</v>
      </c>
      <c r="B519" s="19" t="s">
        <v>468</v>
      </c>
      <c r="C519" s="9">
        <f>C520</f>
        <v>2440</v>
      </c>
      <c r="D519" s="9">
        <f t="shared" si="66"/>
        <v>2440</v>
      </c>
      <c r="E519" s="9">
        <f t="shared" si="66"/>
        <v>2440</v>
      </c>
      <c r="F519" s="2"/>
    </row>
    <row r="520" spans="1:6" ht="38.25" hidden="1" outlineLevel="5">
      <c r="A520" s="17" t="s">
        <v>204</v>
      </c>
      <c r="B520" s="19" t="s">
        <v>482</v>
      </c>
      <c r="C520" s="9">
        <f>C521</f>
        <v>2440</v>
      </c>
      <c r="D520" s="9">
        <f t="shared" si="66"/>
        <v>2440</v>
      </c>
      <c r="E520" s="9">
        <f t="shared" si="66"/>
        <v>2440</v>
      </c>
      <c r="F520" s="2"/>
    </row>
    <row r="521" spans="1:6" ht="25.5" hidden="1" outlineLevel="6">
      <c r="A521" s="17" t="s">
        <v>204</v>
      </c>
      <c r="B521" s="19" t="s">
        <v>332</v>
      </c>
      <c r="C521" s="9">
        <f>'№ 5ведомственная'!F475</f>
        <v>2440</v>
      </c>
      <c r="D521" s="9">
        <f>'№ 5ведомственная'!G475</f>
        <v>2440</v>
      </c>
      <c r="E521" s="9">
        <f>'№ 5ведомственная'!H475</f>
        <v>2440</v>
      </c>
      <c r="F521" s="2"/>
    </row>
    <row r="522" spans="1:6" s="30" customFormat="1" collapsed="1">
      <c r="A522" s="22" t="s">
        <v>153</v>
      </c>
      <c r="B522" s="23" t="s">
        <v>257</v>
      </c>
      <c r="C522" s="8">
        <f t="shared" ref="C522:C527" si="67">C523</f>
        <v>2230.6</v>
      </c>
      <c r="D522" s="8">
        <f t="shared" ref="D522:E527" si="68">D523</f>
        <v>2205.6</v>
      </c>
      <c r="E522" s="8">
        <f t="shared" si="68"/>
        <v>2205.6</v>
      </c>
      <c r="F522" s="4"/>
    </row>
    <row r="523" spans="1:6" outlineLevel="1">
      <c r="A523" s="17" t="s">
        <v>154</v>
      </c>
      <c r="B523" s="19" t="s">
        <v>289</v>
      </c>
      <c r="C523" s="9">
        <f>'№ 5ведомственная'!F331</f>
        <v>2230.6</v>
      </c>
      <c r="D523" s="9">
        <f>'№ 5ведомственная'!G331</f>
        <v>2205.6</v>
      </c>
      <c r="E523" s="9">
        <f>'№ 5ведомственная'!H331</f>
        <v>2205.6</v>
      </c>
      <c r="F523" s="2"/>
    </row>
    <row r="524" spans="1:6" ht="51" hidden="1" outlineLevel="2">
      <c r="A524" s="17" t="s">
        <v>154</v>
      </c>
      <c r="B524" s="19" t="s">
        <v>263</v>
      </c>
      <c r="C524" s="9">
        <f t="shared" si="67"/>
        <v>1235.5999999999999</v>
      </c>
      <c r="D524" s="9">
        <f t="shared" si="68"/>
        <v>1235.5999999999999</v>
      </c>
      <c r="E524" s="9">
        <f t="shared" si="68"/>
        <v>1235.5999999999999</v>
      </c>
      <c r="F524" s="2"/>
    </row>
    <row r="525" spans="1:6" ht="25.5" hidden="1" outlineLevel="3">
      <c r="A525" s="17" t="s">
        <v>154</v>
      </c>
      <c r="B525" s="19" t="s">
        <v>441</v>
      </c>
      <c r="C525" s="9">
        <f t="shared" si="67"/>
        <v>1235.5999999999999</v>
      </c>
      <c r="D525" s="9">
        <f t="shared" si="68"/>
        <v>1235.5999999999999</v>
      </c>
      <c r="E525" s="9">
        <f t="shared" si="68"/>
        <v>1235.5999999999999</v>
      </c>
      <c r="F525" s="2"/>
    </row>
    <row r="526" spans="1:6" hidden="1" outlineLevel="4">
      <c r="A526" s="17" t="s">
        <v>154</v>
      </c>
      <c r="B526" s="19" t="s">
        <v>539</v>
      </c>
      <c r="C526" s="9">
        <f t="shared" si="67"/>
        <v>1235.5999999999999</v>
      </c>
      <c r="D526" s="9">
        <f t="shared" si="68"/>
        <v>1235.5999999999999</v>
      </c>
      <c r="E526" s="9">
        <f t="shared" si="68"/>
        <v>1235.5999999999999</v>
      </c>
      <c r="F526" s="2"/>
    </row>
    <row r="527" spans="1:6" hidden="1" outlineLevel="5">
      <c r="A527" s="17" t="s">
        <v>154</v>
      </c>
      <c r="B527" s="19" t="s">
        <v>442</v>
      </c>
      <c r="C527" s="9">
        <f t="shared" si="67"/>
        <v>1235.5999999999999</v>
      </c>
      <c r="D527" s="9">
        <f t="shared" si="68"/>
        <v>1235.5999999999999</v>
      </c>
      <c r="E527" s="9">
        <f t="shared" si="68"/>
        <v>1235.5999999999999</v>
      </c>
      <c r="F527" s="2"/>
    </row>
    <row r="528" spans="1:6" ht="25.5" hidden="1" outlineLevel="6">
      <c r="A528" s="17" t="s">
        <v>154</v>
      </c>
      <c r="B528" s="19" t="s">
        <v>332</v>
      </c>
      <c r="C528" s="9">
        <f>'№ 5ведомственная'!F338</f>
        <v>1235.5999999999999</v>
      </c>
      <c r="D528" s="9">
        <f>'№ 5ведомственная'!G338</f>
        <v>1235.5999999999999</v>
      </c>
      <c r="E528" s="9">
        <f>'№ 5ведомственная'!H338</f>
        <v>1235.5999999999999</v>
      </c>
      <c r="F528" s="2"/>
    </row>
    <row r="529" spans="1:6" hidden="1" outlineLevel="2">
      <c r="A529" s="40" t="s">
        <v>9</v>
      </c>
      <c r="B529" s="41" t="s">
        <v>261</v>
      </c>
      <c r="C529" s="42">
        <f>C530</f>
        <v>0</v>
      </c>
      <c r="D529" s="42">
        <f t="shared" ref="D529:E531" si="69">D530</f>
        <v>0</v>
      </c>
      <c r="E529" s="42">
        <f t="shared" si="69"/>
        <v>0</v>
      </c>
      <c r="F529" s="2"/>
    </row>
    <row r="530" spans="1:6" ht="25.5" hidden="1" outlineLevel="3">
      <c r="A530" s="40" t="s">
        <v>9</v>
      </c>
      <c r="B530" s="41" t="s">
        <v>308</v>
      </c>
      <c r="C530" s="42">
        <f>C531</f>
        <v>0</v>
      </c>
      <c r="D530" s="42">
        <f t="shared" si="69"/>
        <v>0</v>
      </c>
      <c r="E530" s="42">
        <f t="shared" si="69"/>
        <v>0</v>
      </c>
      <c r="F530" s="2"/>
    </row>
    <row r="531" spans="1:6" ht="25.5" hidden="1" outlineLevel="5">
      <c r="A531" s="40" t="s">
        <v>9</v>
      </c>
      <c r="B531" s="41" t="s">
        <v>309</v>
      </c>
      <c r="C531" s="42">
        <f>C532</f>
        <v>0</v>
      </c>
      <c r="D531" s="42">
        <f t="shared" si="69"/>
        <v>0</v>
      </c>
      <c r="E531" s="42">
        <f t="shared" si="69"/>
        <v>0</v>
      </c>
      <c r="F531" s="2"/>
    </row>
    <row r="532" spans="1:6" hidden="1" outlineLevel="6">
      <c r="A532" s="40" t="s">
        <v>9</v>
      </c>
      <c r="B532" s="41" t="s">
        <v>310</v>
      </c>
      <c r="C532" s="42"/>
      <c r="D532" s="42"/>
      <c r="E532" s="42"/>
      <c r="F532" s="2"/>
    </row>
    <row r="533" spans="1:6" ht="12.75" customHeight="1" collapsed="1">
      <c r="B533" s="38"/>
      <c r="C533" s="10"/>
      <c r="D533" s="10"/>
      <c r="E533" s="14"/>
      <c r="F533" s="2"/>
    </row>
    <row r="534" spans="1:6" ht="12.75" customHeight="1">
      <c r="A534" s="27"/>
      <c r="B534" s="27"/>
      <c r="C534" s="5"/>
      <c r="D534" s="5"/>
      <c r="E534" s="5"/>
      <c r="F534" s="2"/>
    </row>
    <row r="535" spans="1:6" ht="15.2" customHeight="1">
      <c r="B535" s="105"/>
      <c r="C535" s="106"/>
      <c r="D535" s="106"/>
      <c r="E535" s="106"/>
      <c r="F535" s="2"/>
    </row>
  </sheetData>
  <mergeCells count="13">
    <mergeCell ref="B11:E11"/>
    <mergeCell ref="B535:E535"/>
    <mergeCell ref="C2:E2"/>
    <mergeCell ref="C3:E3"/>
    <mergeCell ref="C4:E4"/>
    <mergeCell ref="A8:E9"/>
    <mergeCell ref="B10:E10"/>
    <mergeCell ref="C5:E5"/>
    <mergeCell ref="C6:E6"/>
    <mergeCell ref="C7:E7"/>
    <mergeCell ref="A12:A13"/>
    <mergeCell ref="B12:B13"/>
    <mergeCell ref="C12:E12"/>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J571"/>
  <sheetViews>
    <sheetView showGridLines="0" zoomScale="120" zoomScaleNormal="120" zoomScaleSheetLayoutView="100" workbookViewId="0">
      <selection activeCell="E3" sqref="E3:G3"/>
    </sheetView>
  </sheetViews>
  <sheetFormatPr defaultColWidth="9.140625" defaultRowHeight="15" outlineLevelRow="6"/>
  <cols>
    <col min="1" max="1" width="7.7109375" style="24" customWidth="1"/>
    <col min="2" max="2" width="10.7109375" style="52" customWidth="1"/>
    <col min="3" max="3" width="7.7109375" style="24" customWidth="1"/>
    <col min="4" max="4" width="53.85546875" style="24" customWidth="1"/>
    <col min="5" max="5" width="11.7109375" style="100" customWidth="1"/>
    <col min="6" max="6" width="12.140625" style="100" customWidth="1"/>
    <col min="7" max="7" width="13.140625" style="100" customWidth="1"/>
    <col min="8" max="8" width="9.140625" style="80" customWidth="1"/>
    <col min="9" max="16384" width="9.140625" style="25"/>
  </cols>
  <sheetData>
    <row r="1" spans="1:9">
      <c r="B1" s="24"/>
      <c r="C1" s="80"/>
      <c r="D1" s="102"/>
      <c r="E1" s="107" t="s">
        <v>653</v>
      </c>
      <c r="F1" s="107"/>
      <c r="G1" s="107"/>
    </row>
    <row r="2" spans="1:9">
      <c r="B2" s="24"/>
      <c r="C2" s="80"/>
      <c r="D2" s="102"/>
      <c r="E2" s="108" t="s">
        <v>531</v>
      </c>
      <c r="F2" s="108"/>
      <c r="G2" s="108"/>
    </row>
    <row r="3" spans="1:9">
      <c r="B3" s="24"/>
      <c r="C3" s="80"/>
      <c r="D3" s="102"/>
      <c r="E3" s="108" t="s">
        <v>769</v>
      </c>
      <c r="F3" s="108"/>
      <c r="G3" s="108"/>
    </row>
    <row r="4" spans="1:9" ht="15.75" customHeight="1">
      <c r="D4" s="101"/>
      <c r="E4" s="122" t="s">
        <v>630</v>
      </c>
      <c r="F4" s="123"/>
      <c r="G4" s="123"/>
      <c r="H4" s="79"/>
    </row>
    <row r="5" spans="1:9" ht="15.75" customHeight="1">
      <c r="D5" s="101"/>
      <c r="E5" s="122" t="s">
        <v>740</v>
      </c>
      <c r="F5" s="123"/>
      <c r="G5" s="123"/>
      <c r="H5" s="79"/>
    </row>
    <row r="6" spans="1:9" ht="15.75" customHeight="1">
      <c r="D6" s="101"/>
      <c r="E6" s="122" t="s">
        <v>741</v>
      </c>
      <c r="F6" s="123"/>
      <c r="G6" s="123"/>
      <c r="H6" s="79"/>
    </row>
    <row r="7" spans="1:9" ht="15.75" customHeight="1">
      <c r="A7" s="109" t="s">
        <v>743</v>
      </c>
      <c r="B7" s="109"/>
      <c r="C7" s="109"/>
      <c r="D7" s="109"/>
      <c r="E7" s="109"/>
      <c r="F7" s="109"/>
      <c r="G7" s="109"/>
      <c r="H7" s="79"/>
    </row>
    <row r="8" spans="1:9" ht="72.75" customHeight="1">
      <c r="A8" s="109"/>
      <c r="B8" s="109"/>
      <c r="C8" s="109"/>
      <c r="D8" s="109"/>
      <c r="E8" s="109"/>
      <c r="F8" s="109"/>
      <c r="G8" s="109"/>
      <c r="H8" s="79"/>
    </row>
    <row r="9" spans="1:9" ht="15.75" customHeight="1">
      <c r="D9" s="110"/>
      <c r="E9" s="111"/>
      <c r="F9" s="111"/>
      <c r="G9" s="111"/>
      <c r="H9" s="79"/>
    </row>
    <row r="10" spans="1:9" ht="12" customHeight="1">
      <c r="D10" s="103"/>
      <c r="E10" s="104"/>
      <c r="F10" s="104"/>
      <c r="G10" s="104"/>
      <c r="H10" s="79"/>
    </row>
    <row r="11" spans="1:9" ht="18" customHeight="1">
      <c r="A11" s="113" t="s">
        <v>525</v>
      </c>
      <c r="B11" s="121" t="s">
        <v>526</v>
      </c>
      <c r="C11" s="113" t="s">
        <v>527</v>
      </c>
      <c r="D11" s="113" t="s">
        <v>528</v>
      </c>
      <c r="E11" s="115" t="s">
        <v>529</v>
      </c>
      <c r="F11" s="118"/>
      <c r="G11" s="119"/>
      <c r="H11" s="79"/>
    </row>
    <row r="12" spans="1:9" ht="42.75" customHeight="1">
      <c r="A12" s="120"/>
      <c r="B12" s="120"/>
      <c r="C12" s="120"/>
      <c r="D12" s="120"/>
      <c r="E12" s="76" t="s">
        <v>627</v>
      </c>
      <c r="F12" s="11" t="s">
        <v>654</v>
      </c>
      <c r="G12" s="11" t="s">
        <v>736</v>
      </c>
      <c r="H12" s="79"/>
    </row>
    <row r="13" spans="1:9" ht="15.75" customHeight="1">
      <c r="A13" s="70">
        <v>1</v>
      </c>
      <c r="B13" s="71">
        <v>2</v>
      </c>
      <c r="C13" s="70">
        <v>3</v>
      </c>
      <c r="D13" s="70">
        <v>4</v>
      </c>
      <c r="E13" s="6">
        <v>5</v>
      </c>
      <c r="F13" s="6">
        <v>6</v>
      </c>
      <c r="G13" s="6">
        <v>7</v>
      </c>
      <c r="H13" s="79"/>
    </row>
    <row r="14" spans="1:9" s="30" customFormat="1" ht="15.75" customHeight="1">
      <c r="A14" s="28"/>
      <c r="B14" s="53"/>
      <c r="C14" s="28"/>
      <c r="D14" s="29" t="s">
        <v>540</v>
      </c>
      <c r="E14" s="7">
        <f>E15+E98+E147+E203+E304+E435+E468+E517+E559+E293</f>
        <v>752104.70000000007</v>
      </c>
      <c r="F14" s="7">
        <f>F15+F98+F147+F203+F304+F435+F468+F517+F559+F293</f>
        <v>686296.8</v>
      </c>
      <c r="G14" s="7">
        <f>G15+G98+G147+G203+G304+G435+G468+G517+G559+G293</f>
        <v>677844.2</v>
      </c>
      <c r="H14" s="83"/>
      <c r="I14" s="16"/>
    </row>
    <row r="15" spans="1:9" s="30" customFormat="1">
      <c r="A15" s="22" t="s">
        <v>1</v>
      </c>
      <c r="B15" s="51"/>
      <c r="C15" s="22"/>
      <c r="D15" s="23" t="s">
        <v>251</v>
      </c>
      <c r="E15" s="8">
        <f>E16+E22+E35+E41+E56+E61+E50</f>
        <v>82574.2</v>
      </c>
      <c r="F15" s="8">
        <f t="shared" ref="F15:G15" si="0">F16+F22+F35+F41+F56+F61+F50</f>
        <v>75836.799999999988</v>
      </c>
      <c r="G15" s="8">
        <f t="shared" si="0"/>
        <v>75829.800000000017</v>
      </c>
      <c r="H15" s="84"/>
    </row>
    <row r="16" spans="1:9" ht="25.5" outlineLevel="1">
      <c r="A16" s="17" t="s">
        <v>12</v>
      </c>
      <c r="B16" s="18"/>
      <c r="C16" s="17"/>
      <c r="D16" s="19" t="s">
        <v>262</v>
      </c>
      <c r="E16" s="9">
        <f t="shared" ref="E16:G20" si="1">E17</f>
        <v>1913.3</v>
      </c>
      <c r="F16" s="9">
        <f t="shared" si="1"/>
        <v>1913.3</v>
      </c>
      <c r="G16" s="9">
        <f t="shared" si="1"/>
        <v>1913.3</v>
      </c>
      <c r="H16" s="79"/>
    </row>
    <row r="17" spans="1:9" ht="51" outlineLevel="2">
      <c r="A17" s="17" t="s">
        <v>12</v>
      </c>
      <c r="B17" s="18" t="s">
        <v>13</v>
      </c>
      <c r="C17" s="17"/>
      <c r="D17" s="19" t="s">
        <v>713</v>
      </c>
      <c r="E17" s="9">
        <f t="shared" si="1"/>
        <v>1913.3</v>
      </c>
      <c r="F17" s="9">
        <f t="shared" si="1"/>
        <v>1913.3</v>
      </c>
      <c r="G17" s="9">
        <f t="shared" si="1"/>
        <v>1913.3</v>
      </c>
      <c r="H17" s="79"/>
      <c r="I17" s="31"/>
    </row>
    <row r="18" spans="1:9" ht="25.5" outlineLevel="3">
      <c r="A18" s="17" t="s">
        <v>12</v>
      </c>
      <c r="B18" s="18" t="s">
        <v>14</v>
      </c>
      <c r="C18" s="17"/>
      <c r="D18" s="19" t="s">
        <v>311</v>
      </c>
      <c r="E18" s="9">
        <f t="shared" si="1"/>
        <v>1913.3</v>
      </c>
      <c r="F18" s="9">
        <f t="shared" si="1"/>
        <v>1913.3</v>
      </c>
      <c r="G18" s="9">
        <f t="shared" si="1"/>
        <v>1913.3</v>
      </c>
      <c r="H18" s="79"/>
    </row>
    <row r="19" spans="1:9" ht="25.5" outlineLevel="4">
      <c r="A19" s="17" t="s">
        <v>12</v>
      </c>
      <c r="B19" s="18" t="s">
        <v>15</v>
      </c>
      <c r="C19" s="17"/>
      <c r="D19" s="19" t="s">
        <v>312</v>
      </c>
      <c r="E19" s="9">
        <f t="shared" si="1"/>
        <v>1913.3</v>
      </c>
      <c r="F19" s="9">
        <f t="shared" si="1"/>
        <v>1913.3</v>
      </c>
      <c r="G19" s="9">
        <f t="shared" si="1"/>
        <v>1913.3</v>
      </c>
      <c r="H19" s="79"/>
    </row>
    <row r="20" spans="1:9" outlineLevel="5">
      <c r="A20" s="17" t="s">
        <v>12</v>
      </c>
      <c r="B20" s="18" t="s">
        <v>16</v>
      </c>
      <c r="C20" s="17"/>
      <c r="D20" s="19" t="s">
        <v>313</v>
      </c>
      <c r="E20" s="9">
        <f t="shared" si="1"/>
        <v>1913.3</v>
      </c>
      <c r="F20" s="9">
        <f t="shared" si="1"/>
        <v>1913.3</v>
      </c>
      <c r="G20" s="9">
        <f t="shared" si="1"/>
        <v>1913.3</v>
      </c>
      <c r="H20" s="79"/>
    </row>
    <row r="21" spans="1:9" ht="51" outlineLevel="6">
      <c r="A21" s="17" t="s">
        <v>12</v>
      </c>
      <c r="B21" s="18" t="s">
        <v>16</v>
      </c>
      <c r="C21" s="17" t="s">
        <v>6</v>
      </c>
      <c r="D21" s="19" t="s">
        <v>305</v>
      </c>
      <c r="E21" s="9">
        <f>'№ 5ведомственная'!F29</f>
        <v>1913.3</v>
      </c>
      <c r="F21" s="9">
        <f>'№ 5ведомственная'!G29</f>
        <v>1913.3</v>
      </c>
      <c r="G21" s="9">
        <f>'№ 5ведомственная'!H29</f>
        <v>1913.3</v>
      </c>
      <c r="H21" s="79"/>
    </row>
    <row r="22" spans="1:9" ht="38.25" outlineLevel="1">
      <c r="A22" s="17" t="s">
        <v>17</v>
      </c>
      <c r="B22" s="18"/>
      <c r="C22" s="17"/>
      <c r="D22" s="19" t="s">
        <v>264</v>
      </c>
      <c r="E22" s="9">
        <f>E23</f>
        <v>42158.6</v>
      </c>
      <c r="F22" s="9">
        <f>F23</f>
        <v>42162</v>
      </c>
      <c r="G22" s="9">
        <f>G23</f>
        <v>42165.700000000004</v>
      </c>
      <c r="H22" s="79"/>
    </row>
    <row r="23" spans="1:9" ht="51" outlineLevel="2">
      <c r="A23" s="17" t="s">
        <v>17</v>
      </c>
      <c r="B23" s="18" t="s">
        <v>13</v>
      </c>
      <c r="C23" s="17"/>
      <c r="D23" s="19" t="s">
        <v>713</v>
      </c>
      <c r="E23" s="9">
        <f>E24+E29</f>
        <v>42158.6</v>
      </c>
      <c r="F23" s="9">
        <f>F24+F29</f>
        <v>42162</v>
      </c>
      <c r="G23" s="9">
        <f>G24+G29</f>
        <v>42165.700000000004</v>
      </c>
      <c r="H23" s="79"/>
    </row>
    <row r="24" spans="1:9" ht="38.25" outlineLevel="3">
      <c r="A24" s="17" t="s">
        <v>17</v>
      </c>
      <c r="B24" s="18" t="s">
        <v>18</v>
      </c>
      <c r="C24" s="17"/>
      <c r="D24" s="19" t="s">
        <v>747</v>
      </c>
      <c r="E24" s="9">
        <f t="shared" ref="E24:G25" si="2">E25</f>
        <v>371.2</v>
      </c>
      <c r="F24" s="9">
        <f t="shared" si="2"/>
        <v>374.59999999999997</v>
      </c>
      <c r="G24" s="9">
        <f t="shared" si="2"/>
        <v>378.29999999999995</v>
      </c>
      <c r="H24" s="79"/>
    </row>
    <row r="25" spans="1:9" ht="63.75" outlineLevel="4">
      <c r="A25" s="17" t="s">
        <v>17</v>
      </c>
      <c r="B25" s="18" t="s">
        <v>19</v>
      </c>
      <c r="C25" s="17"/>
      <c r="D25" s="19" t="s">
        <v>315</v>
      </c>
      <c r="E25" s="9">
        <f t="shared" si="2"/>
        <v>371.2</v>
      </c>
      <c r="F25" s="9">
        <f t="shared" si="2"/>
        <v>374.59999999999997</v>
      </c>
      <c r="G25" s="9">
        <f t="shared" si="2"/>
        <v>378.29999999999995</v>
      </c>
      <c r="H25" s="79"/>
    </row>
    <row r="26" spans="1:9" ht="38.25" outlineLevel="5">
      <c r="A26" s="17" t="s">
        <v>17</v>
      </c>
      <c r="B26" s="18" t="s">
        <v>20</v>
      </c>
      <c r="C26" s="17"/>
      <c r="D26" s="19" t="s">
        <v>316</v>
      </c>
      <c r="E26" s="9">
        <f>E27+E28</f>
        <v>371.2</v>
      </c>
      <c r="F26" s="9">
        <f>F27+F28</f>
        <v>374.59999999999997</v>
      </c>
      <c r="G26" s="9">
        <f>G27+G28</f>
        <v>378.29999999999995</v>
      </c>
      <c r="H26" s="79"/>
    </row>
    <row r="27" spans="1:9" ht="51" outlineLevel="6">
      <c r="A27" s="17" t="s">
        <v>17</v>
      </c>
      <c r="B27" s="18" t="s">
        <v>20</v>
      </c>
      <c r="C27" s="17" t="s">
        <v>6</v>
      </c>
      <c r="D27" s="19" t="s">
        <v>305</v>
      </c>
      <c r="E27" s="9">
        <f>'№ 5ведомственная'!F35</f>
        <v>304.89999999999998</v>
      </c>
      <c r="F27" s="9">
        <f>'№ 5ведомственная'!G35</f>
        <v>304.89999999999998</v>
      </c>
      <c r="G27" s="9">
        <f>'№ 5ведомственная'!H35</f>
        <v>304.89999999999998</v>
      </c>
      <c r="H27" s="79"/>
    </row>
    <row r="28" spans="1:9" ht="25.5" outlineLevel="6">
      <c r="A28" s="17" t="s">
        <v>17</v>
      </c>
      <c r="B28" s="18" t="s">
        <v>20</v>
      </c>
      <c r="C28" s="17" t="s">
        <v>7</v>
      </c>
      <c r="D28" s="19" t="s">
        <v>306</v>
      </c>
      <c r="E28" s="9">
        <f>'№ 5ведомственная'!F36</f>
        <v>66.3</v>
      </c>
      <c r="F28" s="9">
        <f>'№ 5ведомственная'!G36</f>
        <v>69.7</v>
      </c>
      <c r="G28" s="9">
        <f>'№ 5ведомственная'!H36</f>
        <v>73.400000000000006</v>
      </c>
      <c r="H28" s="79"/>
    </row>
    <row r="29" spans="1:9" ht="25.5" outlineLevel="3">
      <c r="A29" s="17" t="s">
        <v>17</v>
      </c>
      <c r="B29" s="18" t="s">
        <v>14</v>
      </c>
      <c r="C29" s="17"/>
      <c r="D29" s="19" t="s">
        <v>311</v>
      </c>
      <c r="E29" s="9">
        <f t="shared" ref="E29:G30" si="3">E30</f>
        <v>41787.4</v>
      </c>
      <c r="F29" s="9">
        <f t="shared" si="3"/>
        <v>41787.4</v>
      </c>
      <c r="G29" s="9">
        <f t="shared" si="3"/>
        <v>41787.4</v>
      </c>
      <c r="H29" s="79"/>
    </row>
    <row r="30" spans="1:9" ht="25.5" outlineLevel="4">
      <c r="A30" s="17" t="s">
        <v>17</v>
      </c>
      <c r="B30" s="18" t="s">
        <v>15</v>
      </c>
      <c r="C30" s="17"/>
      <c r="D30" s="19" t="s">
        <v>312</v>
      </c>
      <c r="E30" s="9">
        <f t="shared" si="3"/>
        <v>41787.4</v>
      </c>
      <c r="F30" s="9">
        <f t="shared" si="3"/>
        <v>41787.4</v>
      </c>
      <c r="G30" s="9">
        <f t="shared" si="3"/>
        <v>41787.4</v>
      </c>
      <c r="H30" s="79"/>
    </row>
    <row r="31" spans="1:9" ht="51" outlineLevel="5">
      <c r="A31" s="17" t="s">
        <v>17</v>
      </c>
      <c r="B31" s="18" t="s">
        <v>22</v>
      </c>
      <c r="C31" s="17"/>
      <c r="D31" s="19" t="s">
        <v>318</v>
      </c>
      <c r="E31" s="9">
        <f>E32+E33+E34</f>
        <v>41787.4</v>
      </c>
      <c r="F31" s="9">
        <f>F32+F33+F34</f>
        <v>41787.4</v>
      </c>
      <c r="G31" s="9">
        <f>G32+G33+G34</f>
        <v>41787.4</v>
      </c>
      <c r="H31" s="79"/>
    </row>
    <row r="32" spans="1:9" ht="51" outlineLevel="6">
      <c r="A32" s="17" t="s">
        <v>17</v>
      </c>
      <c r="B32" s="18" t="s">
        <v>22</v>
      </c>
      <c r="C32" s="17" t="s">
        <v>6</v>
      </c>
      <c r="D32" s="19" t="s">
        <v>305</v>
      </c>
      <c r="E32" s="9">
        <f>'№ 5ведомственная'!F40</f>
        <v>35140.5</v>
      </c>
      <c r="F32" s="9">
        <f>'№ 5ведомственная'!G40</f>
        <v>35140.5</v>
      </c>
      <c r="G32" s="9">
        <f>'№ 5ведомственная'!H40</f>
        <v>35140.5</v>
      </c>
      <c r="H32" s="79"/>
    </row>
    <row r="33" spans="1:8" ht="25.5" outlineLevel="6">
      <c r="A33" s="17" t="s">
        <v>17</v>
      </c>
      <c r="B33" s="18" t="s">
        <v>22</v>
      </c>
      <c r="C33" s="17" t="s">
        <v>7</v>
      </c>
      <c r="D33" s="19" t="s">
        <v>306</v>
      </c>
      <c r="E33" s="9">
        <f>'№ 5ведомственная'!F41</f>
        <v>6561.9</v>
      </c>
      <c r="F33" s="9">
        <f>'№ 5ведомственная'!G41</f>
        <v>6561.9</v>
      </c>
      <c r="G33" s="9">
        <f>'№ 5ведомственная'!H41</f>
        <v>6561.9</v>
      </c>
      <c r="H33" s="79"/>
    </row>
    <row r="34" spans="1:8" outlineLevel="6">
      <c r="A34" s="17" t="s">
        <v>17</v>
      </c>
      <c r="B34" s="18" t="s">
        <v>22</v>
      </c>
      <c r="C34" s="17" t="s">
        <v>8</v>
      </c>
      <c r="D34" s="19" t="s">
        <v>307</v>
      </c>
      <c r="E34" s="9">
        <f>'№ 5ведомственная'!F42</f>
        <v>85</v>
      </c>
      <c r="F34" s="9">
        <f>'№ 5ведомственная'!G42</f>
        <v>85</v>
      </c>
      <c r="G34" s="9">
        <f>'№ 5ведомственная'!H42</f>
        <v>85</v>
      </c>
      <c r="H34" s="79"/>
    </row>
    <row r="35" spans="1:8" outlineLevel="1">
      <c r="A35" s="17" t="s">
        <v>23</v>
      </c>
      <c r="B35" s="18"/>
      <c r="C35" s="17"/>
      <c r="D35" s="19" t="s">
        <v>265</v>
      </c>
      <c r="E35" s="9">
        <f>E36</f>
        <v>3.5</v>
      </c>
      <c r="F35" s="9">
        <f t="shared" ref="F35:G39" si="4">F36</f>
        <v>3.7</v>
      </c>
      <c r="G35" s="9">
        <f t="shared" si="4"/>
        <v>3.3</v>
      </c>
      <c r="H35" s="79"/>
    </row>
    <row r="36" spans="1:8" ht="51" outlineLevel="2">
      <c r="A36" s="17" t="s">
        <v>23</v>
      </c>
      <c r="B36" s="18" t="s">
        <v>13</v>
      </c>
      <c r="C36" s="17"/>
      <c r="D36" s="19" t="s">
        <v>713</v>
      </c>
      <c r="E36" s="9">
        <f>E37</f>
        <v>3.5</v>
      </c>
      <c r="F36" s="9">
        <f t="shared" si="4"/>
        <v>3.7</v>
      </c>
      <c r="G36" s="9">
        <f t="shared" si="4"/>
        <v>3.3</v>
      </c>
      <c r="H36" s="79"/>
    </row>
    <row r="37" spans="1:8" ht="38.25" outlineLevel="3">
      <c r="A37" s="17" t="s">
        <v>23</v>
      </c>
      <c r="B37" s="18" t="s">
        <v>18</v>
      </c>
      <c r="C37" s="17"/>
      <c r="D37" s="19" t="s">
        <v>747</v>
      </c>
      <c r="E37" s="9">
        <f>E38</f>
        <v>3.5</v>
      </c>
      <c r="F37" s="9">
        <f t="shared" si="4"/>
        <v>3.7</v>
      </c>
      <c r="G37" s="9">
        <f t="shared" si="4"/>
        <v>3.3</v>
      </c>
      <c r="H37" s="79"/>
    </row>
    <row r="38" spans="1:8" ht="63.75" outlineLevel="4">
      <c r="A38" s="17" t="s">
        <v>23</v>
      </c>
      <c r="B38" s="18" t="s">
        <v>19</v>
      </c>
      <c r="C38" s="17"/>
      <c r="D38" s="19" t="s">
        <v>315</v>
      </c>
      <c r="E38" s="9">
        <f>E39</f>
        <v>3.5</v>
      </c>
      <c r="F38" s="9">
        <f t="shared" si="4"/>
        <v>3.7</v>
      </c>
      <c r="G38" s="9">
        <f t="shared" si="4"/>
        <v>3.3</v>
      </c>
      <c r="H38" s="79"/>
    </row>
    <row r="39" spans="1:8" ht="51" outlineLevel="5">
      <c r="A39" s="17" t="s">
        <v>23</v>
      </c>
      <c r="B39" s="18" t="s">
        <v>24</v>
      </c>
      <c r="C39" s="17"/>
      <c r="D39" s="19" t="s">
        <v>609</v>
      </c>
      <c r="E39" s="9">
        <f>E40</f>
        <v>3.5</v>
      </c>
      <c r="F39" s="9">
        <f t="shared" si="4"/>
        <v>3.7</v>
      </c>
      <c r="G39" s="9">
        <f t="shared" si="4"/>
        <v>3.3</v>
      </c>
      <c r="H39" s="79"/>
    </row>
    <row r="40" spans="1:8" ht="25.5" outlineLevel="6">
      <c r="A40" s="17" t="s">
        <v>23</v>
      </c>
      <c r="B40" s="18" t="s">
        <v>24</v>
      </c>
      <c r="C40" s="17" t="s">
        <v>7</v>
      </c>
      <c r="D40" s="19" t="s">
        <v>306</v>
      </c>
      <c r="E40" s="9">
        <f>'№ 5ведомственная'!F48</f>
        <v>3.5</v>
      </c>
      <c r="F40" s="9">
        <f>'№ 5ведомственная'!G48</f>
        <v>3.7</v>
      </c>
      <c r="G40" s="9">
        <f>'№ 5ведомственная'!H48</f>
        <v>3.3</v>
      </c>
      <c r="H40" s="79"/>
    </row>
    <row r="41" spans="1:8" ht="38.25" outlineLevel="1">
      <c r="A41" s="17" t="s">
        <v>2</v>
      </c>
      <c r="B41" s="18"/>
      <c r="C41" s="17"/>
      <c r="D41" s="19" t="s">
        <v>260</v>
      </c>
      <c r="E41" s="9">
        <f t="shared" ref="E41:G42" si="5">E42</f>
        <v>11014</v>
      </c>
      <c r="F41" s="9">
        <f t="shared" si="5"/>
        <v>10980.199999999999</v>
      </c>
      <c r="G41" s="9">
        <f t="shared" si="5"/>
        <v>10968.5</v>
      </c>
      <c r="H41" s="79"/>
    </row>
    <row r="42" spans="1:8" outlineLevel="2">
      <c r="A42" s="17" t="s">
        <v>2</v>
      </c>
      <c r="B42" s="18" t="s">
        <v>3</v>
      </c>
      <c r="C42" s="17"/>
      <c r="D42" s="19" t="s">
        <v>261</v>
      </c>
      <c r="E42" s="9">
        <f t="shared" si="5"/>
        <v>11014</v>
      </c>
      <c r="F42" s="9">
        <f t="shared" si="5"/>
        <v>10980.199999999999</v>
      </c>
      <c r="G42" s="9">
        <f t="shared" si="5"/>
        <v>10968.5</v>
      </c>
      <c r="H42" s="79"/>
    </row>
    <row r="43" spans="1:8" ht="25.5" outlineLevel="3">
      <c r="A43" s="17" t="s">
        <v>2</v>
      </c>
      <c r="B43" s="18" t="s">
        <v>4</v>
      </c>
      <c r="C43" s="17"/>
      <c r="D43" s="19" t="s">
        <v>303</v>
      </c>
      <c r="E43" s="9">
        <f>E44+E47</f>
        <v>11014</v>
      </c>
      <c r="F43" s="9">
        <f>F44+F47</f>
        <v>10980.199999999999</v>
      </c>
      <c r="G43" s="9">
        <f>G44+G47</f>
        <v>10968.5</v>
      </c>
      <c r="H43" s="79"/>
    </row>
    <row r="44" spans="1:8" ht="25.5" outlineLevel="5">
      <c r="A44" s="17" t="s">
        <v>2</v>
      </c>
      <c r="B44" s="18" t="s">
        <v>5</v>
      </c>
      <c r="C44" s="17"/>
      <c r="D44" s="19" t="s">
        <v>304</v>
      </c>
      <c r="E44" s="9">
        <f>E45+E46</f>
        <v>10037</v>
      </c>
      <c r="F44" s="9">
        <f>F45+F46</f>
        <v>10003.199999999999</v>
      </c>
      <c r="G44" s="9">
        <f>G45+G46</f>
        <v>9991.5</v>
      </c>
      <c r="H44" s="79"/>
    </row>
    <row r="45" spans="1:8" ht="51" outlineLevel="6">
      <c r="A45" s="17" t="s">
        <v>2</v>
      </c>
      <c r="B45" s="18" t="s">
        <v>5</v>
      </c>
      <c r="C45" s="17" t="s">
        <v>6</v>
      </c>
      <c r="D45" s="19" t="s">
        <v>305</v>
      </c>
      <c r="E45" s="9">
        <f>'№ 5ведомственная'!F20</f>
        <v>9171.2000000000007</v>
      </c>
      <c r="F45" s="9">
        <f>'№ 5ведомственная'!G20</f>
        <v>9137.4</v>
      </c>
      <c r="G45" s="9">
        <f>'№ 5ведомственная'!H20</f>
        <v>9125.7000000000007</v>
      </c>
      <c r="H45" s="79"/>
    </row>
    <row r="46" spans="1:8" ht="25.5" outlineLevel="6">
      <c r="A46" s="17" t="s">
        <v>2</v>
      </c>
      <c r="B46" s="18" t="s">
        <v>5</v>
      </c>
      <c r="C46" s="17" t="s">
        <v>7</v>
      </c>
      <c r="D46" s="19" t="s">
        <v>306</v>
      </c>
      <c r="E46" s="9">
        <f>'№ 5ведомственная'!F21</f>
        <v>865.8</v>
      </c>
      <c r="F46" s="9">
        <f>'№ 5ведомственная'!G21</f>
        <v>865.8</v>
      </c>
      <c r="G46" s="9">
        <f>'№ 5ведомственная'!H21</f>
        <v>865.8</v>
      </c>
      <c r="H46" s="79"/>
    </row>
    <row r="47" spans="1:8" outlineLevel="5">
      <c r="A47" s="17" t="s">
        <v>2</v>
      </c>
      <c r="B47" s="18" t="s">
        <v>245</v>
      </c>
      <c r="C47" s="17"/>
      <c r="D47" s="19" t="s">
        <v>250</v>
      </c>
      <c r="E47" s="9">
        <f>E48+E49</f>
        <v>977</v>
      </c>
      <c r="F47" s="9">
        <f>F48+F49</f>
        <v>977</v>
      </c>
      <c r="G47" s="9">
        <f>G48+G49</f>
        <v>977</v>
      </c>
      <c r="H47" s="79"/>
    </row>
    <row r="48" spans="1:8" ht="51" outlineLevel="6">
      <c r="A48" s="17" t="s">
        <v>2</v>
      </c>
      <c r="B48" s="18" t="s">
        <v>245</v>
      </c>
      <c r="C48" s="17" t="s">
        <v>6</v>
      </c>
      <c r="D48" s="19" t="s">
        <v>305</v>
      </c>
      <c r="E48" s="9">
        <f>'№ 5ведомственная'!F586</f>
        <v>976</v>
      </c>
      <c r="F48" s="9">
        <f>'№ 5ведомственная'!G586</f>
        <v>976</v>
      </c>
      <c r="G48" s="9">
        <f>'№ 5ведомственная'!H586</f>
        <v>976</v>
      </c>
      <c r="H48" s="79"/>
    </row>
    <row r="49" spans="1:8" ht="25.5" outlineLevel="6">
      <c r="A49" s="17" t="s">
        <v>2</v>
      </c>
      <c r="B49" s="18" t="s">
        <v>245</v>
      </c>
      <c r="C49" s="17">
        <v>200</v>
      </c>
      <c r="D49" s="19" t="s">
        <v>306</v>
      </c>
      <c r="E49" s="9">
        <f>'№ 5ведомственная'!F587</f>
        <v>1</v>
      </c>
      <c r="F49" s="9">
        <f>'№ 5ведомственная'!G587</f>
        <v>1</v>
      </c>
      <c r="G49" s="9">
        <f>'№ 5ведомственная'!H587</f>
        <v>1</v>
      </c>
      <c r="H49" s="79"/>
    </row>
    <row r="50" spans="1:8" outlineLevel="6">
      <c r="A50" s="18" t="s">
        <v>714</v>
      </c>
      <c r="B50" s="18"/>
      <c r="C50" s="17"/>
      <c r="D50" s="19" t="s">
        <v>717</v>
      </c>
      <c r="E50" s="9">
        <f>E51</f>
        <v>3358.5</v>
      </c>
      <c r="F50" s="9">
        <f t="shared" ref="F50:G50" si="6">F51</f>
        <v>0</v>
      </c>
      <c r="G50" s="9">
        <f t="shared" si="6"/>
        <v>0</v>
      </c>
      <c r="H50" s="79"/>
    </row>
    <row r="51" spans="1:8" ht="51" outlineLevel="6">
      <c r="A51" s="18" t="s">
        <v>714</v>
      </c>
      <c r="B51" s="18" t="s">
        <v>13</v>
      </c>
      <c r="C51" s="17"/>
      <c r="D51" s="19" t="s">
        <v>713</v>
      </c>
      <c r="E51" s="9">
        <f>E52</f>
        <v>3358.5</v>
      </c>
      <c r="F51" s="9">
        <f t="shared" ref="F51:G51" si="7">F52</f>
        <v>0</v>
      </c>
      <c r="G51" s="9">
        <f t="shared" si="7"/>
        <v>0</v>
      </c>
      <c r="H51" s="79"/>
    </row>
    <row r="52" spans="1:8" ht="38.25" outlineLevel="6">
      <c r="A52" s="18" t="s">
        <v>714</v>
      </c>
      <c r="B52" s="18" t="s">
        <v>18</v>
      </c>
      <c r="C52" s="17"/>
      <c r="D52" s="19" t="s">
        <v>747</v>
      </c>
      <c r="E52" s="9">
        <f>E53</f>
        <v>3358.5</v>
      </c>
      <c r="F52" s="9">
        <f t="shared" ref="F52:G52" si="8">F53</f>
        <v>0</v>
      </c>
      <c r="G52" s="9">
        <f t="shared" si="8"/>
        <v>0</v>
      </c>
      <c r="H52" s="79"/>
    </row>
    <row r="53" spans="1:8" ht="63.75" outlineLevel="6">
      <c r="A53" s="18" t="s">
        <v>714</v>
      </c>
      <c r="B53" s="18" t="s">
        <v>19</v>
      </c>
      <c r="C53" s="17"/>
      <c r="D53" s="19" t="s">
        <v>315</v>
      </c>
      <c r="E53" s="9">
        <f>E54</f>
        <v>3358.5</v>
      </c>
      <c r="F53" s="9">
        <f t="shared" ref="F53:G53" si="9">F54</f>
        <v>0</v>
      </c>
      <c r="G53" s="9">
        <f t="shared" si="9"/>
        <v>0</v>
      </c>
      <c r="H53" s="79"/>
    </row>
    <row r="54" spans="1:8" outlineLevel="6">
      <c r="A54" s="18" t="s">
        <v>714</v>
      </c>
      <c r="B54" s="18" t="s">
        <v>715</v>
      </c>
      <c r="C54" s="17"/>
      <c r="D54" s="19" t="s">
        <v>716</v>
      </c>
      <c r="E54" s="9">
        <f>E55</f>
        <v>3358.5</v>
      </c>
      <c r="F54" s="9">
        <f t="shared" ref="F54:G54" si="10">F55</f>
        <v>0</v>
      </c>
      <c r="G54" s="9">
        <f t="shared" si="10"/>
        <v>0</v>
      </c>
      <c r="H54" s="79"/>
    </row>
    <row r="55" spans="1:8" outlineLevel="6">
      <c r="A55" s="18" t="s">
        <v>714</v>
      </c>
      <c r="B55" s="18" t="s">
        <v>715</v>
      </c>
      <c r="C55" s="17">
        <v>800</v>
      </c>
      <c r="D55" s="19" t="s">
        <v>307</v>
      </c>
      <c r="E55" s="9">
        <f>'№ 5ведомственная'!F54</f>
        <v>3358.5</v>
      </c>
      <c r="F55" s="9">
        <f>'№ 5ведомственная'!G54</f>
        <v>0</v>
      </c>
      <c r="G55" s="9">
        <f>'№ 5ведомственная'!H54</f>
        <v>0</v>
      </c>
      <c r="H55" s="79"/>
    </row>
    <row r="56" spans="1:8" outlineLevel="1">
      <c r="A56" s="17" t="s">
        <v>25</v>
      </c>
      <c r="B56" s="18"/>
      <c r="C56" s="17"/>
      <c r="D56" s="19" t="s">
        <v>266</v>
      </c>
      <c r="E56" s="9">
        <f>E57</f>
        <v>1000</v>
      </c>
      <c r="F56" s="9">
        <f t="shared" ref="F56:G59" si="11">F57</f>
        <v>1000</v>
      </c>
      <c r="G56" s="9">
        <f t="shared" si="11"/>
        <v>1000</v>
      </c>
      <c r="H56" s="79"/>
    </row>
    <row r="57" spans="1:8" outlineLevel="2">
      <c r="A57" s="17" t="s">
        <v>25</v>
      </c>
      <c r="B57" s="18" t="s">
        <v>3</v>
      </c>
      <c r="C57" s="17"/>
      <c r="D57" s="19" t="s">
        <v>261</v>
      </c>
      <c r="E57" s="9">
        <f>E58</f>
        <v>1000</v>
      </c>
      <c r="F57" s="9">
        <f t="shared" si="11"/>
        <v>1000</v>
      </c>
      <c r="G57" s="9">
        <f t="shared" si="11"/>
        <v>1000</v>
      </c>
      <c r="H57" s="79"/>
    </row>
    <row r="58" spans="1:8" outlineLevel="3">
      <c r="A58" s="17" t="s">
        <v>25</v>
      </c>
      <c r="B58" s="18" t="s">
        <v>26</v>
      </c>
      <c r="C58" s="17"/>
      <c r="D58" s="19" t="s">
        <v>266</v>
      </c>
      <c r="E58" s="9">
        <f>E59</f>
        <v>1000</v>
      </c>
      <c r="F58" s="9">
        <f t="shared" si="11"/>
        <v>1000</v>
      </c>
      <c r="G58" s="9">
        <f t="shared" si="11"/>
        <v>1000</v>
      </c>
      <c r="H58" s="79"/>
    </row>
    <row r="59" spans="1:8" ht="25.5" outlineLevel="5">
      <c r="A59" s="17" t="s">
        <v>25</v>
      </c>
      <c r="B59" s="18" t="s">
        <v>27</v>
      </c>
      <c r="C59" s="17"/>
      <c r="D59" s="19" t="s">
        <v>320</v>
      </c>
      <c r="E59" s="9">
        <f>E60</f>
        <v>1000</v>
      </c>
      <c r="F59" s="9">
        <f t="shared" si="11"/>
        <v>1000</v>
      </c>
      <c r="G59" s="9">
        <f t="shared" si="11"/>
        <v>1000</v>
      </c>
      <c r="H59" s="79"/>
    </row>
    <row r="60" spans="1:8" outlineLevel="6">
      <c r="A60" s="17" t="s">
        <v>25</v>
      </c>
      <c r="B60" s="18" t="s">
        <v>27</v>
      </c>
      <c r="C60" s="17" t="s">
        <v>8</v>
      </c>
      <c r="D60" s="19" t="s">
        <v>307</v>
      </c>
      <c r="E60" s="9">
        <f>'№ 5ведомственная'!F59</f>
        <v>1000</v>
      </c>
      <c r="F60" s="9">
        <f>'№ 5ведомственная'!G59</f>
        <v>1000</v>
      </c>
      <c r="G60" s="9">
        <f>'№ 5ведомственная'!H59</f>
        <v>1000</v>
      </c>
      <c r="H60" s="79"/>
    </row>
    <row r="61" spans="1:8" outlineLevel="1">
      <c r="A61" s="17" t="s">
        <v>28</v>
      </c>
      <c r="B61" s="18"/>
      <c r="C61" s="17"/>
      <c r="D61" s="19" t="s">
        <v>267</v>
      </c>
      <c r="E61" s="9">
        <f>E69+E81+E62</f>
        <v>23126.3</v>
      </c>
      <c r="F61" s="9">
        <f t="shared" ref="F61:G61" si="12">F69+F81+F62</f>
        <v>19777.599999999999</v>
      </c>
      <c r="G61" s="9">
        <f t="shared" si="12"/>
        <v>19779</v>
      </c>
      <c r="H61" s="79"/>
    </row>
    <row r="62" spans="1:8" ht="38.25" outlineLevel="1">
      <c r="A62" s="18" t="s">
        <v>28</v>
      </c>
      <c r="B62" s="18" t="s">
        <v>163</v>
      </c>
      <c r="C62" s="17"/>
      <c r="D62" s="19" t="s">
        <v>695</v>
      </c>
      <c r="E62" s="9">
        <f t="shared" ref="E62:G64" si="13">E63</f>
        <v>14648.5</v>
      </c>
      <c r="F62" s="9">
        <f t="shared" si="13"/>
        <v>14648.5</v>
      </c>
      <c r="G62" s="9">
        <f t="shared" si="13"/>
        <v>14648.5</v>
      </c>
      <c r="H62" s="79"/>
    </row>
    <row r="63" spans="1:8" ht="38.25" outlineLevel="1">
      <c r="A63" s="18" t="s">
        <v>28</v>
      </c>
      <c r="B63" s="18" t="s">
        <v>196</v>
      </c>
      <c r="C63" s="17"/>
      <c r="D63" s="19" t="s">
        <v>476</v>
      </c>
      <c r="E63" s="9">
        <f t="shared" si="13"/>
        <v>14648.5</v>
      </c>
      <c r="F63" s="9">
        <f t="shared" si="13"/>
        <v>14648.5</v>
      </c>
      <c r="G63" s="9">
        <f t="shared" si="13"/>
        <v>14648.5</v>
      </c>
      <c r="H63" s="79"/>
    </row>
    <row r="64" spans="1:8" ht="25.5" outlineLevel="1">
      <c r="A64" s="18" t="s">
        <v>28</v>
      </c>
      <c r="B64" s="18" t="s">
        <v>197</v>
      </c>
      <c r="C64" s="17"/>
      <c r="D64" s="19" t="s">
        <v>477</v>
      </c>
      <c r="E64" s="9">
        <f t="shared" si="13"/>
        <v>14648.5</v>
      </c>
      <c r="F64" s="9">
        <f t="shared" si="13"/>
        <v>14648.5</v>
      </c>
      <c r="G64" s="9">
        <f t="shared" si="13"/>
        <v>14648.5</v>
      </c>
      <c r="H64" s="79"/>
    </row>
    <row r="65" spans="1:8" ht="25.5" outlineLevel="1">
      <c r="A65" s="18" t="s">
        <v>28</v>
      </c>
      <c r="B65" s="18" t="s">
        <v>198</v>
      </c>
      <c r="C65" s="17"/>
      <c r="D65" s="19" t="s">
        <v>478</v>
      </c>
      <c r="E65" s="9">
        <f>E66+E67+E68</f>
        <v>14648.5</v>
      </c>
      <c r="F65" s="9">
        <f>F66+F67+F68</f>
        <v>14648.5</v>
      </c>
      <c r="G65" s="9">
        <f>G66+G67+G68</f>
        <v>14648.5</v>
      </c>
      <c r="H65" s="79"/>
    </row>
    <row r="66" spans="1:8" ht="51" outlineLevel="1">
      <c r="A66" s="18" t="s">
        <v>28</v>
      </c>
      <c r="B66" s="18" t="s">
        <v>198</v>
      </c>
      <c r="C66" s="17" t="s">
        <v>6</v>
      </c>
      <c r="D66" s="19" t="s">
        <v>305</v>
      </c>
      <c r="E66" s="9">
        <f>'№ 5ведомственная'!F349</f>
        <v>11761.9</v>
      </c>
      <c r="F66" s="9">
        <f>'№ 5ведомственная'!G349</f>
        <v>11761.9</v>
      </c>
      <c r="G66" s="9">
        <f>'№ 5ведомственная'!H349</f>
        <v>11761.9</v>
      </c>
      <c r="H66" s="79"/>
    </row>
    <row r="67" spans="1:8" ht="25.5" outlineLevel="1">
      <c r="A67" s="18" t="s">
        <v>28</v>
      </c>
      <c r="B67" s="18" t="s">
        <v>198</v>
      </c>
      <c r="C67" s="17" t="s">
        <v>7</v>
      </c>
      <c r="D67" s="19" t="s">
        <v>306</v>
      </c>
      <c r="E67" s="9">
        <f>'№ 5ведомственная'!F350</f>
        <v>2876.6</v>
      </c>
      <c r="F67" s="9">
        <f>'№ 5ведомственная'!G350</f>
        <v>2876.6</v>
      </c>
      <c r="G67" s="9">
        <f>'№ 5ведомственная'!H350</f>
        <v>2876.6</v>
      </c>
      <c r="H67" s="79"/>
    </row>
    <row r="68" spans="1:8" outlineLevel="1">
      <c r="A68" s="18" t="s">
        <v>28</v>
      </c>
      <c r="B68" s="18" t="s">
        <v>198</v>
      </c>
      <c r="C68" s="17" t="s">
        <v>8</v>
      </c>
      <c r="D68" s="19" t="s">
        <v>307</v>
      </c>
      <c r="E68" s="9">
        <f>'№ 5ведомственная'!F351</f>
        <v>10</v>
      </c>
      <c r="F68" s="9">
        <f>'№ 5ведомственная'!G351</f>
        <v>10</v>
      </c>
      <c r="G68" s="9">
        <f>'№ 5ведомственная'!H351</f>
        <v>10</v>
      </c>
      <c r="H68" s="79"/>
    </row>
    <row r="69" spans="1:8" ht="38.25" outlineLevel="2">
      <c r="A69" s="17" t="s">
        <v>28</v>
      </c>
      <c r="B69" s="18" t="s">
        <v>29</v>
      </c>
      <c r="C69" s="17"/>
      <c r="D69" s="19" t="s">
        <v>712</v>
      </c>
      <c r="E69" s="9">
        <f t="shared" ref="E69:G69" si="14">E70</f>
        <v>7160</v>
      </c>
      <c r="F69" s="9">
        <f t="shared" si="14"/>
        <v>3810</v>
      </c>
      <c r="G69" s="9">
        <f t="shared" si="14"/>
        <v>3810</v>
      </c>
      <c r="H69" s="79"/>
    </row>
    <row r="70" spans="1:8" ht="25.5" outlineLevel="3">
      <c r="A70" s="17" t="s">
        <v>28</v>
      </c>
      <c r="B70" s="18" t="s">
        <v>30</v>
      </c>
      <c r="C70" s="17"/>
      <c r="D70" s="19" t="s">
        <v>321</v>
      </c>
      <c r="E70" s="9">
        <f>E74+E71</f>
        <v>7160</v>
      </c>
      <c r="F70" s="9">
        <f t="shared" ref="F70:G70" si="15">F74+F71</f>
        <v>3810</v>
      </c>
      <c r="G70" s="9">
        <f t="shared" si="15"/>
        <v>3810</v>
      </c>
      <c r="H70" s="79"/>
    </row>
    <row r="71" spans="1:8" ht="25.5" outlineLevel="3">
      <c r="A71" s="18" t="s">
        <v>28</v>
      </c>
      <c r="B71" s="18" t="s">
        <v>708</v>
      </c>
      <c r="C71" s="17"/>
      <c r="D71" s="19" t="s">
        <v>710</v>
      </c>
      <c r="E71" s="9">
        <f>E72</f>
        <v>1900</v>
      </c>
      <c r="F71" s="9">
        <f t="shared" ref="F71:G71" si="16">F72</f>
        <v>0</v>
      </c>
      <c r="G71" s="9">
        <f t="shared" si="16"/>
        <v>0</v>
      </c>
      <c r="H71" s="79"/>
    </row>
    <row r="72" spans="1:8" ht="25.5" outlineLevel="3">
      <c r="A72" s="18" t="s">
        <v>28</v>
      </c>
      <c r="B72" s="18" t="s">
        <v>709</v>
      </c>
      <c r="C72" s="17"/>
      <c r="D72" s="19" t="s">
        <v>734</v>
      </c>
      <c r="E72" s="9">
        <f>E73</f>
        <v>1900</v>
      </c>
      <c r="F72" s="9">
        <f t="shared" ref="F72:G72" si="17">F73</f>
        <v>0</v>
      </c>
      <c r="G72" s="9">
        <f t="shared" si="17"/>
        <v>0</v>
      </c>
      <c r="H72" s="79"/>
    </row>
    <row r="73" spans="1:8" ht="25.5" outlineLevel="3">
      <c r="A73" s="18" t="s">
        <v>28</v>
      </c>
      <c r="B73" s="18" t="s">
        <v>709</v>
      </c>
      <c r="C73" s="17">
        <v>400</v>
      </c>
      <c r="D73" s="19" t="s">
        <v>711</v>
      </c>
      <c r="E73" s="9">
        <f>'№ 5ведомственная'!F65</f>
        <v>1900</v>
      </c>
      <c r="F73" s="9">
        <f>'№ 5ведомственная'!G65</f>
        <v>0</v>
      </c>
      <c r="G73" s="9">
        <f>'№ 5ведомственная'!H65</f>
        <v>0</v>
      </c>
      <c r="H73" s="79"/>
    </row>
    <row r="74" spans="1:8" ht="38.25" outlineLevel="4">
      <c r="A74" s="17" t="s">
        <v>28</v>
      </c>
      <c r="B74" s="18" t="s">
        <v>31</v>
      </c>
      <c r="C74" s="17"/>
      <c r="D74" s="19" t="s">
        <v>323</v>
      </c>
      <c r="E74" s="9">
        <f>E75+E77+E79</f>
        <v>5260</v>
      </c>
      <c r="F74" s="9">
        <f>F75+F77+F79</f>
        <v>3810</v>
      </c>
      <c r="G74" s="9">
        <f>G75+G77+G79</f>
        <v>3810</v>
      </c>
      <c r="H74" s="79"/>
    </row>
    <row r="75" spans="1:8" ht="38.25" outlineLevel="5">
      <c r="A75" s="17" t="s">
        <v>28</v>
      </c>
      <c r="B75" s="18" t="s">
        <v>32</v>
      </c>
      <c r="C75" s="17"/>
      <c r="D75" s="19" t="s">
        <v>324</v>
      </c>
      <c r="E75" s="9">
        <f>E76</f>
        <v>1150</v>
      </c>
      <c r="F75" s="9">
        <f>F76</f>
        <v>150</v>
      </c>
      <c r="G75" s="9">
        <f>G76</f>
        <v>150</v>
      </c>
      <c r="H75" s="79"/>
    </row>
    <row r="76" spans="1:8" ht="25.5" outlineLevel="6">
      <c r="A76" s="17" t="s">
        <v>28</v>
      </c>
      <c r="B76" s="18" t="s">
        <v>32</v>
      </c>
      <c r="C76" s="17" t="s">
        <v>7</v>
      </c>
      <c r="D76" s="19" t="s">
        <v>306</v>
      </c>
      <c r="E76" s="9">
        <f>'№ 5ведомственная'!F68</f>
        <v>1150</v>
      </c>
      <c r="F76" s="9">
        <f>'№ 5ведомственная'!G68</f>
        <v>150</v>
      </c>
      <c r="G76" s="9">
        <f>'№ 5ведомственная'!H68</f>
        <v>150</v>
      </c>
      <c r="H76" s="79"/>
    </row>
    <row r="77" spans="1:8" ht="51" outlineLevel="5">
      <c r="A77" s="17" t="s">
        <v>28</v>
      </c>
      <c r="B77" s="18" t="s">
        <v>33</v>
      </c>
      <c r="C77" s="17"/>
      <c r="D77" s="19" t="s">
        <v>325</v>
      </c>
      <c r="E77" s="9">
        <f>E78</f>
        <v>850</v>
      </c>
      <c r="F77" s="9">
        <f>F78</f>
        <v>400</v>
      </c>
      <c r="G77" s="9">
        <f>G78</f>
        <v>400</v>
      </c>
      <c r="H77" s="79"/>
    </row>
    <row r="78" spans="1:8" ht="25.5" outlineLevel="6">
      <c r="A78" s="17" t="s">
        <v>28</v>
      </c>
      <c r="B78" s="18" t="s">
        <v>33</v>
      </c>
      <c r="C78" s="17" t="s">
        <v>7</v>
      </c>
      <c r="D78" s="19" t="s">
        <v>306</v>
      </c>
      <c r="E78" s="9">
        <f>'№ 5ведомственная'!F70</f>
        <v>850</v>
      </c>
      <c r="F78" s="9">
        <f>'№ 5ведомственная'!G70</f>
        <v>400</v>
      </c>
      <c r="G78" s="9">
        <f>'№ 5ведомственная'!H70</f>
        <v>400</v>
      </c>
      <c r="H78" s="79"/>
    </row>
    <row r="79" spans="1:8" ht="25.5" outlineLevel="5">
      <c r="A79" s="17" t="s">
        <v>28</v>
      </c>
      <c r="B79" s="18" t="s">
        <v>34</v>
      </c>
      <c r="C79" s="17"/>
      <c r="D79" s="19" t="s">
        <v>326</v>
      </c>
      <c r="E79" s="9">
        <f>E80</f>
        <v>3260</v>
      </c>
      <c r="F79" s="9">
        <f>F80</f>
        <v>3260</v>
      </c>
      <c r="G79" s="9">
        <f>G80</f>
        <v>3260</v>
      </c>
      <c r="H79" s="79"/>
    </row>
    <row r="80" spans="1:8" ht="25.5" outlineLevel="6">
      <c r="A80" s="17" t="s">
        <v>28</v>
      </c>
      <c r="B80" s="18" t="s">
        <v>34</v>
      </c>
      <c r="C80" s="17" t="s">
        <v>7</v>
      </c>
      <c r="D80" s="19" t="s">
        <v>306</v>
      </c>
      <c r="E80" s="9">
        <f>'№ 5ведомственная'!F72</f>
        <v>3260</v>
      </c>
      <c r="F80" s="9">
        <f>'№ 5ведомственная'!G72</f>
        <v>3260</v>
      </c>
      <c r="G80" s="9">
        <f>'№ 5ведомственная'!H72</f>
        <v>3260</v>
      </c>
      <c r="H80" s="79"/>
    </row>
    <row r="81" spans="1:8" ht="51" outlineLevel="2">
      <c r="A81" s="17" t="s">
        <v>28</v>
      </c>
      <c r="B81" s="18" t="s">
        <v>13</v>
      </c>
      <c r="C81" s="17"/>
      <c r="D81" s="19" t="s">
        <v>713</v>
      </c>
      <c r="E81" s="9">
        <f>E82+E89</f>
        <v>1317.8</v>
      </c>
      <c r="F81" s="9">
        <f>F82+F89</f>
        <v>1319.1</v>
      </c>
      <c r="G81" s="9">
        <f>G82+G89</f>
        <v>1320.5</v>
      </c>
      <c r="H81" s="79"/>
    </row>
    <row r="82" spans="1:8" ht="38.25" outlineLevel="3">
      <c r="A82" s="17" t="s">
        <v>28</v>
      </c>
      <c r="B82" s="18" t="s">
        <v>18</v>
      </c>
      <c r="C82" s="17"/>
      <c r="D82" s="19" t="s">
        <v>747</v>
      </c>
      <c r="E82" s="9">
        <f>E83</f>
        <v>429.8</v>
      </c>
      <c r="F82" s="9">
        <f>F83</f>
        <v>431.1</v>
      </c>
      <c r="G82" s="9">
        <f>G83</f>
        <v>432.5</v>
      </c>
      <c r="H82" s="79"/>
    </row>
    <row r="83" spans="1:8" ht="63.75" outlineLevel="4">
      <c r="A83" s="17" t="s">
        <v>28</v>
      </c>
      <c r="B83" s="18" t="s">
        <v>19</v>
      </c>
      <c r="C83" s="17"/>
      <c r="D83" s="19" t="s">
        <v>315</v>
      </c>
      <c r="E83" s="9">
        <f>E84+E87</f>
        <v>429.8</v>
      </c>
      <c r="F83" s="9">
        <f t="shared" ref="F83:G83" si="18">F84+F87</f>
        <v>431.1</v>
      </c>
      <c r="G83" s="9">
        <f t="shared" si="18"/>
        <v>432.5</v>
      </c>
      <c r="H83" s="79"/>
    </row>
    <row r="84" spans="1:8" ht="51" outlineLevel="5">
      <c r="A84" s="17" t="s">
        <v>28</v>
      </c>
      <c r="B84" s="18" t="s">
        <v>37</v>
      </c>
      <c r="C84" s="17"/>
      <c r="D84" s="19" t="s">
        <v>330</v>
      </c>
      <c r="E84" s="9">
        <f>E85+E86</f>
        <v>159.80000000000001</v>
      </c>
      <c r="F84" s="9">
        <f>F85+F86</f>
        <v>161.1</v>
      </c>
      <c r="G84" s="9">
        <f>G85+G86</f>
        <v>162.5</v>
      </c>
      <c r="H84" s="79"/>
    </row>
    <row r="85" spans="1:8" ht="51" outlineLevel="6">
      <c r="A85" s="17" t="s">
        <v>28</v>
      </c>
      <c r="B85" s="18" t="s">
        <v>37</v>
      </c>
      <c r="C85" s="17" t="s">
        <v>6</v>
      </c>
      <c r="D85" s="19" t="s">
        <v>305</v>
      </c>
      <c r="E85" s="9">
        <f>'№ 5ведомственная'!F77</f>
        <v>120</v>
      </c>
      <c r="F85" s="9">
        <f>'№ 5ведомственная'!G77</f>
        <v>120</v>
      </c>
      <c r="G85" s="9">
        <f>'№ 5ведомственная'!H77</f>
        <v>120</v>
      </c>
      <c r="H85" s="79"/>
    </row>
    <row r="86" spans="1:8" ht="25.5" outlineLevel="6">
      <c r="A86" s="17" t="s">
        <v>28</v>
      </c>
      <c r="B86" s="18" t="s">
        <v>37</v>
      </c>
      <c r="C86" s="17" t="s">
        <v>7</v>
      </c>
      <c r="D86" s="19" t="s">
        <v>306</v>
      </c>
      <c r="E86" s="9">
        <f>'№ 5ведомственная'!F78</f>
        <v>39.799999999999997</v>
      </c>
      <c r="F86" s="9">
        <f>'№ 5ведомственная'!G78</f>
        <v>41.1</v>
      </c>
      <c r="G86" s="9">
        <f>'№ 5ведомственная'!H78</f>
        <v>42.5</v>
      </c>
      <c r="H86" s="79"/>
    </row>
    <row r="87" spans="1:8" outlineLevel="5">
      <c r="A87" s="17" t="s">
        <v>28</v>
      </c>
      <c r="B87" s="18" t="s">
        <v>38</v>
      </c>
      <c r="C87" s="17"/>
      <c r="D87" s="19" t="s">
        <v>331</v>
      </c>
      <c r="E87" s="9">
        <f>E88</f>
        <v>270</v>
      </c>
      <c r="F87" s="9">
        <f>F88</f>
        <v>270</v>
      </c>
      <c r="G87" s="9">
        <f>G88</f>
        <v>270</v>
      </c>
      <c r="H87" s="79"/>
    </row>
    <row r="88" spans="1:8" ht="25.5" outlineLevel="6">
      <c r="A88" s="17" t="s">
        <v>28</v>
      </c>
      <c r="B88" s="18" t="s">
        <v>38</v>
      </c>
      <c r="C88" s="17" t="s">
        <v>39</v>
      </c>
      <c r="D88" s="19" t="s">
        <v>332</v>
      </c>
      <c r="E88" s="9">
        <f>'№ 5ведомственная'!F80</f>
        <v>270</v>
      </c>
      <c r="F88" s="9">
        <f>'№ 5ведомственная'!G80</f>
        <v>270</v>
      </c>
      <c r="G88" s="9">
        <f>'№ 5ведомственная'!H80</f>
        <v>270</v>
      </c>
      <c r="H88" s="79"/>
    </row>
    <row r="89" spans="1:8" ht="25.5" outlineLevel="3">
      <c r="A89" s="17" t="s">
        <v>28</v>
      </c>
      <c r="B89" s="18" t="s">
        <v>40</v>
      </c>
      <c r="C89" s="17"/>
      <c r="D89" s="19" t="s">
        <v>746</v>
      </c>
      <c r="E89" s="9">
        <f>E90+E95</f>
        <v>888</v>
      </c>
      <c r="F89" s="9">
        <f>F90+F95</f>
        <v>888</v>
      </c>
      <c r="G89" s="9">
        <f>G90+G95</f>
        <v>888</v>
      </c>
      <c r="H89" s="79"/>
    </row>
    <row r="90" spans="1:8" ht="25.5" outlineLevel="4">
      <c r="A90" s="17" t="s">
        <v>28</v>
      </c>
      <c r="B90" s="18" t="s">
        <v>41</v>
      </c>
      <c r="C90" s="17"/>
      <c r="D90" s="19" t="s">
        <v>335</v>
      </c>
      <c r="E90" s="9">
        <f>E91+E93</f>
        <v>400</v>
      </c>
      <c r="F90" s="9">
        <f>F91+F93</f>
        <v>400</v>
      </c>
      <c r="G90" s="9">
        <f>G91+G93</f>
        <v>400</v>
      </c>
      <c r="H90" s="79"/>
    </row>
    <row r="91" spans="1:8" ht="38.25" outlineLevel="5">
      <c r="A91" s="17" t="s">
        <v>28</v>
      </c>
      <c r="B91" s="18" t="s">
        <v>42</v>
      </c>
      <c r="C91" s="17"/>
      <c r="D91" s="19" t="s">
        <v>336</v>
      </c>
      <c r="E91" s="9">
        <f>E92</f>
        <v>200</v>
      </c>
      <c r="F91" s="9">
        <f>F92</f>
        <v>200</v>
      </c>
      <c r="G91" s="9">
        <f>G92</f>
        <v>200</v>
      </c>
      <c r="H91" s="79"/>
    </row>
    <row r="92" spans="1:8" ht="25.5" outlineLevel="6">
      <c r="A92" s="17" t="s">
        <v>28</v>
      </c>
      <c r="B92" s="18" t="s">
        <v>42</v>
      </c>
      <c r="C92" s="17" t="s">
        <v>7</v>
      </c>
      <c r="D92" s="19" t="s">
        <v>306</v>
      </c>
      <c r="E92" s="9">
        <f>'№ 5ведомственная'!F84</f>
        <v>200</v>
      </c>
      <c r="F92" s="9">
        <f>'№ 5ведомственная'!G84</f>
        <v>200</v>
      </c>
      <c r="G92" s="9">
        <f>'№ 5ведомственная'!H84</f>
        <v>200</v>
      </c>
      <c r="H92" s="79"/>
    </row>
    <row r="93" spans="1:8" ht="38.25" outlineLevel="5">
      <c r="A93" s="17" t="s">
        <v>28</v>
      </c>
      <c r="B93" s="18" t="s">
        <v>43</v>
      </c>
      <c r="C93" s="17"/>
      <c r="D93" s="19" t="s">
        <v>337</v>
      </c>
      <c r="E93" s="9">
        <f>E94</f>
        <v>200</v>
      </c>
      <c r="F93" s="9">
        <f>F94</f>
        <v>200</v>
      </c>
      <c r="G93" s="9">
        <f>G94</f>
        <v>200</v>
      </c>
      <c r="H93" s="79"/>
    </row>
    <row r="94" spans="1:8" ht="25.5" outlineLevel="6">
      <c r="A94" s="17" t="s">
        <v>28</v>
      </c>
      <c r="B94" s="18" t="s">
        <v>43</v>
      </c>
      <c r="C94" s="17" t="s">
        <v>7</v>
      </c>
      <c r="D94" s="19" t="s">
        <v>306</v>
      </c>
      <c r="E94" s="9">
        <f>'№ 5ведомственная'!F86</f>
        <v>200</v>
      </c>
      <c r="F94" s="9">
        <f>'№ 5ведомственная'!G86</f>
        <v>200</v>
      </c>
      <c r="G94" s="9">
        <f>'№ 5ведомственная'!H86</f>
        <v>200</v>
      </c>
      <c r="H94" s="79"/>
    </row>
    <row r="95" spans="1:8" ht="38.25" outlineLevel="6">
      <c r="A95" s="18" t="s">
        <v>28</v>
      </c>
      <c r="B95" s="18" t="s">
        <v>136</v>
      </c>
      <c r="C95" s="17"/>
      <c r="D95" s="19" t="s">
        <v>426</v>
      </c>
      <c r="E95" s="9">
        <f t="shared" ref="E95:G96" si="19">E96</f>
        <v>488</v>
      </c>
      <c r="F95" s="9">
        <f t="shared" si="19"/>
        <v>488</v>
      </c>
      <c r="G95" s="9">
        <f t="shared" si="19"/>
        <v>488</v>
      </c>
      <c r="H95" s="79"/>
    </row>
    <row r="96" spans="1:8" ht="25.5" outlineLevel="6">
      <c r="A96" s="18" t="s">
        <v>28</v>
      </c>
      <c r="B96" s="18" t="s">
        <v>140</v>
      </c>
      <c r="C96" s="17"/>
      <c r="D96" s="19" t="s">
        <v>538</v>
      </c>
      <c r="E96" s="9">
        <f t="shared" si="19"/>
        <v>488</v>
      </c>
      <c r="F96" s="9">
        <f t="shared" si="19"/>
        <v>488</v>
      </c>
      <c r="G96" s="9">
        <f t="shared" si="19"/>
        <v>488</v>
      </c>
      <c r="H96" s="79"/>
    </row>
    <row r="97" spans="1:8" outlineLevel="6">
      <c r="A97" s="18" t="s">
        <v>28</v>
      </c>
      <c r="B97" s="18" t="s">
        <v>140</v>
      </c>
      <c r="C97" s="17" t="s">
        <v>21</v>
      </c>
      <c r="D97" s="19" t="s">
        <v>317</v>
      </c>
      <c r="E97" s="9">
        <f>'№ 5ведомственная'!F89</f>
        <v>488</v>
      </c>
      <c r="F97" s="9">
        <f>'№ 5ведомственная'!G89</f>
        <v>488</v>
      </c>
      <c r="G97" s="9">
        <f>'№ 5ведомственная'!H89</f>
        <v>488</v>
      </c>
      <c r="H97" s="79"/>
    </row>
    <row r="98" spans="1:8" s="30" customFormat="1" ht="25.5">
      <c r="A98" s="62" t="s">
        <v>51</v>
      </c>
      <c r="B98" s="63"/>
      <c r="C98" s="62"/>
      <c r="D98" s="64" t="s">
        <v>252</v>
      </c>
      <c r="E98" s="65">
        <f>E99+E105+E131</f>
        <v>4323.7999999999993</v>
      </c>
      <c r="F98" s="65">
        <f>F99+F105+F131</f>
        <v>3741.7999999999997</v>
      </c>
      <c r="G98" s="65">
        <f>G99+G105+G131</f>
        <v>3741.7999999999997</v>
      </c>
      <c r="H98" s="84"/>
    </row>
    <row r="99" spans="1:8" outlineLevel="1">
      <c r="A99" s="59" t="s">
        <v>52</v>
      </c>
      <c r="B99" s="58"/>
      <c r="C99" s="59"/>
      <c r="D99" s="61" t="s">
        <v>270</v>
      </c>
      <c r="E99" s="21">
        <f>E100</f>
        <v>908.6</v>
      </c>
      <c r="F99" s="21">
        <f t="shared" ref="F99:G103" si="20">F100</f>
        <v>958.6</v>
      </c>
      <c r="G99" s="21">
        <f t="shared" si="20"/>
        <v>958.6</v>
      </c>
      <c r="H99" s="79"/>
    </row>
    <row r="100" spans="1:8" ht="51" outlineLevel="2">
      <c r="A100" s="59" t="s">
        <v>52</v>
      </c>
      <c r="B100" s="58" t="s">
        <v>13</v>
      </c>
      <c r="C100" s="59"/>
      <c r="D100" s="61" t="s">
        <v>713</v>
      </c>
      <c r="E100" s="21">
        <f>E101</f>
        <v>908.6</v>
      </c>
      <c r="F100" s="21">
        <f t="shared" si="20"/>
        <v>958.6</v>
      </c>
      <c r="G100" s="21">
        <f t="shared" si="20"/>
        <v>958.6</v>
      </c>
      <c r="H100" s="79"/>
    </row>
    <row r="101" spans="1:8" ht="38.25" outlineLevel="3">
      <c r="A101" s="59" t="s">
        <v>52</v>
      </c>
      <c r="B101" s="58" t="s">
        <v>18</v>
      </c>
      <c r="C101" s="59"/>
      <c r="D101" s="19" t="s">
        <v>747</v>
      </c>
      <c r="E101" s="21">
        <f>E102</f>
        <v>908.6</v>
      </c>
      <c r="F101" s="21">
        <f t="shared" si="20"/>
        <v>958.6</v>
      </c>
      <c r="G101" s="21">
        <f t="shared" si="20"/>
        <v>958.6</v>
      </c>
      <c r="H101" s="79"/>
    </row>
    <row r="102" spans="1:8" ht="63.75" outlineLevel="4">
      <c r="A102" s="59" t="s">
        <v>52</v>
      </c>
      <c r="B102" s="58" t="s">
        <v>19</v>
      </c>
      <c r="C102" s="59"/>
      <c r="D102" s="61" t="s">
        <v>315</v>
      </c>
      <c r="E102" s="21">
        <f>E103</f>
        <v>908.6</v>
      </c>
      <c r="F102" s="21">
        <f t="shared" si="20"/>
        <v>958.6</v>
      </c>
      <c r="G102" s="21">
        <f t="shared" si="20"/>
        <v>958.6</v>
      </c>
      <c r="H102" s="79"/>
    </row>
    <row r="103" spans="1:8" ht="25.5" outlineLevel="5">
      <c r="A103" s="59" t="s">
        <v>52</v>
      </c>
      <c r="B103" s="58" t="s">
        <v>591</v>
      </c>
      <c r="C103" s="59"/>
      <c r="D103" s="61" t="s">
        <v>352</v>
      </c>
      <c r="E103" s="21">
        <f>E104</f>
        <v>908.6</v>
      </c>
      <c r="F103" s="21">
        <f t="shared" si="20"/>
        <v>958.6</v>
      </c>
      <c r="G103" s="21">
        <f t="shared" si="20"/>
        <v>958.6</v>
      </c>
      <c r="H103" s="79"/>
    </row>
    <row r="104" spans="1:8" ht="51" outlineLevel="6">
      <c r="A104" s="59" t="s">
        <v>52</v>
      </c>
      <c r="B104" s="58" t="s">
        <v>591</v>
      </c>
      <c r="C104" s="59" t="s">
        <v>6</v>
      </c>
      <c r="D104" s="61" t="s">
        <v>305</v>
      </c>
      <c r="E104" s="21">
        <f>'№ 5ведомственная'!F96</f>
        <v>908.6</v>
      </c>
      <c r="F104" s="21">
        <f>'№ 5ведомственная'!G96</f>
        <v>958.6</v>
      </c>
      <c r="G104" s="21">
        <f>'№ 5ведомственная'!H96</f>
        <v>958.6</v>
      </c>
      <c r="H104" s="79"/>
    </row>
    <row r="105" spans="1:8" ht="30" customHeight="1" outlineLevel="1">
      <c r="A105" s="59" t="s">
        <v>58</v>
      </c>
      <c r="B105" s="58"/>
      <c r="C105" s="59"/>
      <c r="D105" s="61" t="s">
        <v>628</v>
      </c>
      <c r="E105" s="21">
        <f>E106</f>
        <v>2622.2</v>
      </c>
      <c r="F105" s="21">
        <f>F106</f>
        <v>2588.1999999999998</v>
      </c>
      <c r="G105" s="21">
        <f>G106</f>
        <v>2588.1999999999998</v>
      </c>
      <c r="H105" s="79"/>
    </row>
    <row r="106" spans="1:8" ht="51" outlineLevel="2">
      <c r="A106" s="59" t="s">
        <v>58</v>
      </c>
      <c r="B106" s="58" t="s">
        <v>54</v>
      </c>
      <c r="C106" s="59"/>
      <c r="D106" s="19" t="s">
        <v>701</v>
      </c>
      <c r="E106" s="21">
        <f>E112+E116+E107</f>
        <v>2622.2</v>
      </c>
      <c r="F106" s="21">
        <f>F112+F116+F107</f>
        <v>2588.1999999999998</v>
      </c>
      <c r="G106" s="21">
        <f>G112+G116+G107</f>
        <v>2588.1999999999998</v>
      </c>
      <c r="H106" s="79"/>
    </row>
    <row r="107" spans="1:8" ht="50.25" customHeight="1" outlineLevel="3">
      <c r="A107" s="59" t="s">
        <v>58</v>
      </c>
      <c r="B107" s="58" t="s">
        <v>55</v>
      </c>
      <c r="C107" s="59"/>
      <c r="D107" s="61" t="s">
        <v>745</v>
      </c>
      <c r="E107" s="21">
        <f t="shared" ref="E107:G108" si="21">E108</f>
        <v>2102.1999999999998</v>
      </c>
      <c r="F107" s="21">
        <f t="shared" si="21"/>
        <v>2068.1999999999998</v>
      </c>
      <c r="G107" s="21">
        <f t="shared" si="21"/>
        <v>2068.1999999999998</v>
      </c>
      <c r="H107" s="79"/>
    </row>
    <row r="108" spans="1:8" ht="25.5" outlineLevel="4">
      <c r="A108" s="59" t="s">
        <v>58</v>
      </c>
      <c r="B108" s="58" t="s">
        <v>56</v>
      </c>
      <c r="C108" s="59"/>
      <c r="D108" s="61" t="s">
        <v>354</v>
      </c>
      <c r="E108" s="21">
        <f t="shared" si="21"/>
        <v>2102.1999999999998</v>
      </c>
      <c r="F108" s="21">
        <f t="shared" si="21"/>
        <v>2068.1999999999998</v>
      </c>
      <c r="G108" s="21">
        <f t="shared" si="21"/>
        <v>2068.1999999999998</v>
      </c>
      <c r="H108" s="79"/>
    </row>
    <row r="109" spans="1:8" ht="25.5" outlineLevel="5">
      <c r="A109" s="59" t="s">
        <v>58</v>
      </c>
      <c r="B109" s="58" t="s">
        <v>57</v>
      </c>
      <c r="C109" s="59"/>
      <c r="D109" s="61" t="s">
        <v>355</v>
      </c>
      <c r="E109" s="21">
        <f>E110+E111</f>
        <v>2102.1999999999998</v>
      </c>
      <c r="F109" s="21">
        <f>F110+F111</f>
        <v>2068.1999999999998</v>
      </c>
      <c r="G109" s="21">
        <f>G110+G111</f>
        <v>2068.1999999999998</v>
      </c>
      <c r="H109" s="79"/>
    </row>
    <row r="110" spans="1:8" ht="51" outlineLevel="6">
      <c r="A110" s="59" t="s">
        <v>58</v>
      </c>
      <c r="B110" s="58" t="s">
        <v>57</v>
      </c>
      <c r="C110" s="59" t="s">
        <v>6</v>
      </c>
      <c r="D110" s="61" t="s">
        <v>305</v>
      </c>
      <c r="E110" s="21">
        <f>'№ 5ведомственная'!F102</f>
        <v>2008.2</v>
      </c>
      <c r="F110" s="21">
        <f>'№ 5ведомственная'!G102</f>
        <v>2008.2</v>
      </c>
      <c r="G110" s="21">
        <f>'№ 5ведомственная'!H102</f>
        <v>2008.2</v>
      </c>
      <c r="H110" s="79"/>
    </row>
    <row r="111" spans="1:8" ht="25.5" outlineLevel="6">
      <c r="A111" s="59" t="s">
        <v>58</v>
      </c>
      <c r="B111" s="58" t="s">
        <v>57</v>
      </c>
      <c r="C111" s="59" t="s">
        <v>7</v>
      </c>
      <c r="D111" s="61" t="s">
        <v>306</v>
      </c>
      <c r="E111" s="21">
        <f>'№ 5ведомственная'!F103</f>
        <v>94</v>
      </c>
      <c r="F111" s="21">
        <f>'№ 5ведомственная'!G103</f>
        <v>60</v>
      </c>
      <c r="G111" s="21">
        <f>'№ 5ведомственная'!H103</f>
        <v>60</v>
      </c>
      <c r="H111" s="79"/>
    </row>
    <row r="112" spans="1:8" ht="38.25" outlineLevel="3">
      <c r="A112" s="59" t="s">
        <v>58</v>
      </c>
      <c r="B112" s="58" t="s">
        <v>59</v>
      </c>
      <c r="C112" s="59"/>
      <c r="D112" s="61" t="s">
        <v>356</v>
      </c>
      <c r="E112" s="21">
        <f>E113</f>
        <v>50</v>
      </c>
      <c r="F112" s="21">
        <f t="shared" ref="F112:G114" si="22">F113</f>
        <v>50</v>
      </c>
      <c r="G112" s="21">
        <f t="shared" si="22"/>
        <v>50</v>
      </c>
      <c r="H112" s="79"/>
    </row>
    <row r="113" spans="1:8" ht="51" outlineLevel="4">
      <c r="A113" s="59" t="s">
        <v>58</v>
      </c>
      <c r="B113" s="58" t="s">
        <v>60</v>
      </c>
      <c r="C113" s="59"/>
      <c r="D113" s="61" t="s">
        <v>357</v>
      </c>
      <c r="E113" s="21">
        <f>E114</f>
        <v>50</v>
      </c>
      <c r="F113" s="21">
        <f t="shared" si="22"/>
        <v>50</v>
      </c>
      <c r="G113" s="21">
        <f t="shared" si="22"/>
        <v>50</v>
      </c>
      <c r="H113" s="79"/>
    </row>
    <row r="114" spans="1:8" outlineLevel="5">
      <c r="A114" s="59" t="s">
        <v>58</v>
      </c>
      <c r="B114" s="58" t="s">
        <v>61</v>
      </c>
      <c r="C114" s="59"/>
      <c r="D114" s="61" t="s">
        <v>358</v>
      </c>
      <c r="E114" s="21">
        <f>E115</f>
        <v>50</v>
      </c>
      <c r="F114" s="21">
        <f t="shared" si="22"/>
        <v>50</v>
      </c>
      <c r="G114" s="21">
        <f t="shared" si="22"/>
        <v>50</v>
      </c>
      <c r="H114" s="79"/>
    </row>
    <row r="115" spans="1:8" ht="25.5" outlineLevel="6">
      <c r="A115" s="59" t="s">
        <v>58</v>
      </c>
      <c r="B115" s="58" t="s">
        <v>61</v>
      </c>
      <c r="C115" s="59" t="s">
        <v>7</v>
      </c>
      <c r="D115" s="61" t="s">
        <v>306</v>
      </c>
      <c r="E115" s="21">
        <f>'№ 5ведомственная'!F107</f>
        <v>50</v>
      </c>
      <c r="F115" s="21">
        <f>'№ 5ведомственная'!G107</f>
        <v>50</v>
      </c>
      <c r="G115" s="21">
        <f>'№ 5ведомственная'!H107</f>
        <v>50</v>
      </c>
      <c r="H115" s="79"/>
    </row>
    <row r="116" spans="1:8" ht="25.5" outlineLevel="3">
      <c r="A116" s="59" t="s">
        <v>58</v>
      </c>
      <c r="B116" s="58" t="s">
        <v>62</v>
      </c>
      <c r="C116" s="59"/>
      <c r="D116" s="61" t="s">
        <v>359</v>
      </c>
      <c r="E116" s="21">
        <f>E117+E128</f>
        <v>470</v>
      </c>
      <c r="F116" s="21">
        <f>F117+F128</f>
        <v>470</v>
      </c>
      <c r="G116" s="21">
        <f>G117+G128</f>
        <v>470</v>
      </c>
      <c r="H116" s="79"/>
    </row>
    <row r="117" spans="1:8" ht="38.25" outlineLevel="4">
      <c r="A117" s="59" t="s">
        <v>58</v>
      </c>
      <c r="B117" s="58" t="s">
        <v>63</v>
      </c>
      <c r="C117" s="59"/>
      <c r="D117" s="61" t="s">
        <v>360</v>
      </c>
      <c r="E117" s="21">
        <f>E118+E120+E122+E124+E126</f>
        <v>450</v>
      </c>
      <c r="F117" s="21">
        <f>F118+F120+F122+F124+F126</f>
        <v>450</v>
      </c>
      <c r="G117" s="21">
        <f>G118+G120+G122+G124+G126</f>
        <v>450</v>
      </c>
      <c r="H117" s="79"/>
    </row>
    <row r="118" spans="1:8" outlineLevel="5">
      <c r="A118" s="59" t="s">
        <v>58</v>
      </c>
      <c r="B118" s="58" t="s">
        <v>64</v>
      </c>
      <c r="C118" s="59"/>
      <c r="D118" s="61" t="s">
        <v>361</v>
      </c>
      <c r="E118" s="21">
        <f>E119</f>
        <v>130</v>
      </c>
      <c r="F118" s="21">
        <f>F119</f>
        <v>130</v>
      </c>
      <c r="G118" s="21">
        <f>G119</f>
        <v>130</v>
      </c>
      <c r="H118" s="79"/>
    </row>
    <row r="119" spans="1:8" ht="25.5" outlineLevel="6">
      <c r="A119" s="59" t="s">
        <v>58</v>
      </c>
      <c r="B119" s="58" t="s">
        <v>64</v>
      </c>
      <c r="C119" s="59" t="s">
        <v>7</v>
      </c>
      <c r="D119" s="61" t="s">
        <v>306</v>
      </c>
      <c r="E119" s="21">
        <f>'№ 5ведомственная'!F111</f>
        <v>130</v>
      </c>
      <c r="F119" s="21">
        <f>'№ 5ведомственная'!G111</f>
        <v>130</v>
      </c>
      <c r="G119" s="21">
        <f>'№ 5ведомственная'!H111</f>
        <v>130</v>
      </c>
      <c r="H119" s="79"/>
    </row>
    <row r="120" spans="1:8" outlineLevel="5">
      <c r="A120" s="59" t="s">
        <v>58</v>
      </c>
      <c r="B120" s="58" t="s">
        <v>65</v>
      </c>
      <c r="C120" s="59"/>
      <c r="D120" s="61" t="s">
        <v>362</v>
      </c>
      <c r="E120" s="21">
        <f>E121</f>
        <v>250</v>
      </c>
      <c r="F120" s="21">
        <f>F121</f>
        <v>250</v>
      </c>
      <c r="G120" s="21">
        <f>G121</f>
        <v>250</v>
      </c>
      <c r="H120" s="79"/>
    </row>
    <row r="121" spans="1:8" ht="25.5" outlineLevel="6">
      <c r="A121" s="59" t="s">
        <v>58</v>
      </c>
      <c r="B121" s="58" t="s">
        <v>65</v>
      </c>
      <c r="C121" s="59" t="s">
        <v>7</v>
      </c>
      <c r="D121" s="61" t="s">
        <v>306</v>
      </c>
      <c r="E121" s="21">
        <f>'№ 5ведомственная'!F113</f>
        <v>250</v>
      </c>
      <c r="F121" s="21">
        <f>'№ 5ведомственная'!G113</f>
        <v>250</v>
      </c>
      <c r="G121" s="21">
        <f>'№ 5ведомственная'!H113</f>
        <v>250</v>
      </c>
      <c r="H121" s="79"/>
    </row>
    <row r="122" spans="1:8" outlineLevel="5">
      <c r="A122" s="59" t="s">
        <v>58</v>
      </c>
      <c r="B122" s="58" t="s">
        <v>66</v>
      </c>
      <c r="C122" s="59"/>
      <c r="D122" s="61" t="s">
        <v>363</v>
      </c>
      <c r="E122" s="21">
        <f>E123</f>
        <v>40</v>
      </c>
      <c r="F122" s="21">
        <f>F123</f>
        <v>40</v>
      </c>
      <c r="G122" s="21">
        <f>G123</f>
        <v>40</v>
      </c>
      <c r="H122" s="79"/>
    </row>
    <row r="123" spans="1:8" ht="25.5" outlineLevel="6">
      <c r="A123" s="59" t="s">
        <v>58</v>
      </c>
      <c r="B123" s="58" t="s">
        <v>66</v>
      </c>
      <c r="C123" s="59" t="s">
        <v>7</v>
      </c>
      <c r="D123" s="61" t="s">
        <v>306</v>
      </c>
      <c r="E123" s="21">
        <f>'№ 5ведомственная'!F115</f>
        <v>40</v>
      </c>
      <c r="F123" s="21">
        <f>'№ 5ведомственная'!G115</f>
        <v>40</v>
      </c>
      <c r="G123" s="21">
        <f>'№ 5ведомственная'!H115</f>
        <v>40</v>
      </c>
      <c r="H123" s="79"/>
    </row>
    <row r="124" spans="1:8" outlineLevel="5">
      <c r="A124" s="59" t="s">
        <v>58</v>
      </c>
      <c r="B124" s="58" t="s">
        <v>67</v>
      </c>
      <c r="C124" s="59"/>
      <c r="D124" s="61" t="s">
        <v>364</v>
      </c>
      <c r="E124" s="21">
        <f>E125</f>
        <v>10</v>
      </c>
      <c r="F124" s="21">
        <f>F125</f>
        <v>10</v>
      </c>
      <c r="G124" s="21">
        <f>G125</f>
        <v>10</v>
      </c>
      <c r="H124" s="79"/>
    </row>
    <row r="125" spans="1:8" ht="25.5" outlineLevel="6">
      <c r="A125" s="59" t="s">
        <v>58</v>
      </c>
      <c r="B125" s="58" t="s">
        <v>67</v>
      </c>
      <c r="C125" s="59" t="s">
        <v>7</v>
      </c>
      <c r="D125" s="61" t="s">
        <v>306</v>
      </c>
      <c r="E125" s="21">
        <f>'№ 5ведомственная'!F117</f>
        <v>10</v>
      </c>
      <c r="F125" s="21">
        <f>'№ 5ведомственная'!G117</f>
        <v>10</v>
      </c>
      <c r="G125" s="21">
        <f>'№ 5ведомственная'!H117</f>
        <v>10</v>
      </c>
      <c r="H125" s="79"/>
    </row>
    <row r="126" spans="1:8" outlineLevel="5">
      <c r="A126" s="59" t="s">
        <v>58</v>
      </c>
      <c r="B126" s="58" t="s">
        <v>68</v>
      </c>
      <c r="C126" s="59"/>
      <c r="D126" s="61" t="s">
        <v>365</v>
      </c>
      <c r="E126" s="21">
        <f>E127</f>
        <v>20</v>
      </c>
      <c r="F126" s="21">
        <f>F127</f>
        <v>20</v>
      </c>
      <c r="G126" s="21">
        <f>G127</f>
        <v>20</v>
      </c>
      <c r="H126" s="79"/>
    </row>
    <row r="127" spans="1:8" ht="25.5" outlineLevel="6">
      <c r="A127" s="59" t="s">
        <v>58</v>
      </c>
      <c r="B127" s="58" t="s">
        <v>68</v>
      </c>
      <c r="C127" s="59" t="s">
        <v>7</v>
      </c>
      <c r="D127" s="61" t="s">
        <v>306</v>
      </c>
      <c r="E127" s="21">
        <f>'№ 5ведомственная'!F119</f>
        <v>20</v>
      </c>
      <c r="F127" s="21">
        <f>'№ 5ведомственная'!G119</f>
        <v>20</v>
      </c>
      <c r="G127" s="21">
        <f>'№ 5ведомственная'!H119</f>
        <v>20</v>
      </c>
      <c r="H127" s="79"/>
    </row>
    <row r="128" spans="1:8" ht="38.25" outlineLevel="4">
      <c r="A128" s="59" t="s">
        <v>58</v>
      </c>
      <c r="B128" s="58" t="s">
        <v>69</v>
      </c>
      <c r="C128" s="59"/>
      <c r="D128" s="61" t="s">
        <v>366</v>
      </c>
      <c r="E128" s="21">
        <f t="shared" ref="E128:G129" si="23">E129</f>
        <v>20</v>
      </c>
      <c r="F128" s="21">
        <f t="shared" si="23"/>
        <v>20</v>
      </c>
      <c r="G128" s="21">
        <f t="shared" si="23"/>
        <v>20</v>
      </c>
      <c r="H128" s="79"/>
    </row>
    <row r="129" spans="1:8" ht="25.5" outlineLevel="5">
      <c r="A129" s="59" t="s">
        <v>58</v>
      </c>
      <c r="B129" s="58" t="s">
        <v>70</v>
      </c>
      <c r="C129" s="59"/>
      <c r="D129" s="61" t="s">
        <v>367</v>
      </c>
      <c r="E129" s="21">
        <f t="shared" si="23"/>
        <v>20</v>
      </c>
      <c r="F129" s="21">
        <f t="shared" si="23"/>
        <v>20</v>
      </c>
      <c r="G129" s="21">
        <f t="shared" si="23"/>
        <v>20</v>
      </c>
      <c r="H129" s="79"/>
    </row>
    <row r="130" spans="1:8" ht="25.5" outlineLevel="6">
      <c r="A130" s="59" t="s">
        <v>58</v>
      </c>
      <c r="B130" s="58" t="s">
        <v>70</v>
      </c>
      <c r="C130" s="59" t="s">
        <v>7</v>
      </c>
      <c r="D130" s="61" t="s">
        <v>306</v>
      </c>
      <c r="E130" s="21">
        <f>'№ 5ведомственная'!F122</f>
        <v>20</v>
      </c>
      <c r="F130" s="21">
        <f>'№ 5ведомственная'!G122</f>
        <v>20</v>
      </c>
      <c r="G130" s="21">
        <f>'№ 5ведомственная'!H122</f>
        <v>20</v>
      </c>
      <c r="H130" s="79"/>
    </row>
    <row r="131" spans="1:8" ht="25.5" outlineLevel="6">
      <c r="A131" s="18" t="s">
        <v>600</v>
      </c>
      <c r="B131" s="18"/>
      <c r="C131" s="17"/>
      <c r="D131" s="19" t="s">
        <v>605</v>
      </c>
      <c r="E131" s="21">
        <f>E140+E132</f>
        <v>793</v>
      </c>
      <c r="F131" s="21">
        <f>F140+F132</f>
        <v>195</v>
      </c>
      <c r="G131" s="21">
        <f>G140+G132</f>
        <v>195</v>
      </c>
      <c r="H131" s="79"/>
    </row>
    <row r="132" spans="1:8" ht="38.25" outlineLevel="6">
      <c r="A132" s="18" t="s">
        <v>600</v>
      </c>
      <c r="B132" s="18" t="s">
        <v>44</v>
      </c>
      <c r="C132" s="17"/>
      <c r="D132" s="19" t="s">
        <v>702</v>
      </c>
      <c r="E132" s="21">
        <f>E133</f>
        <v>45</v>
      </c>
      <c r="F132" s="21">
        <f>F133</f>
        <v>45</v>
      </c>
      <c r="G132" s="21">
        <f>G133</f>
        <v>45</v>
      </c>
      <c r="H132" s="79"/>
    </row>
    <row r="133" spans="1:8" ht="25.5" outlineLevel="6">
      <c r="A133" s="18" t="s">
        <v>600</v>
      </c>
      <c r="B133" s="18" t="s">
        <v>45</v>
      </c>
      <c r="C133" s="17"/>
      <c r="D133" s="19" t="s">
        <v>338</v>
      </c>
      <c r="E133" s="21">
        <f>E134+E137</f>
        <v>45</v>
      </c>
      <c r="F133" s="21">
        <f>F134+F137</f>
        <v>45</v>
      </c>
      <c r="G133" s="21">
        <f>G134+G137</f>
        <v>45</v>
      </c>
      <c r="H133" s="79"/>
    </row>
    <row r="134" spans="1:8" ht="25.5" outlineLevel="6">
      <c r="A134" s="18" t="s">
        <v>600</v>
      </c>
      <c r="B134" s="18" t="s">
        <v>46</v>
      </c>
      <c r="C134" s="17"/>
      <c r="D134" s="19" t="s">
        <v>339</v>
      </c>
      <c r="E134" s="21">
        <f t="shared" ref="E134:G135" si="24">E135</f>
        <v>2</v>
      </c>
      <c r="F134" s="21">
        <f t="shared" si="24"/>
        <v>2</v>
      </c>
      <c r="G134" s="21">
        <f t="shared" si="24"/>
        <v>2</v>
      </c>
      <c r="H134" s="79"/>
    </row>
    <row r="135" spans="1:8" ht="25.5" outlineLevel="6">
      <c r="A135" s="18" t="s">
        <v>600</v>
      </c>
      <c r="B135" s="18" t="s">
        <v>47</v>
      </c>
      <c r="C135" s="17"/>
      <c r="D135" s="19" t="s">
        <v>340</v>
      </c>
      <c r="E135" s="21">
        <f t="shared" si="24"/>
        <v>2</v>
      </c>
      <c r="F135" s="21">
        <f t="shared" si="24"/>
        <v>2</v>
      </c>
      <c r="G135" s="21">
        <f t="shared" si="24"/>
        <v>2</v>
      </c>
      <c r="H135" s="79"/>
    </row>
    <row r="136" spans="1:8" ht="25.5" outlineLevel="6">
      <c r="A136" s="18" t="s">
        <v>600</v>
      </c>
      <c r="B136" s="18" t="s">
        <v>47</v>
      </c>
      <c r="C136" s="17" t="s">
        <v>7</v>
      </c>
      <c r="D136" s="19" t="s">
        <v>306</v>
      </c>
      <c r="E136" s="21">
        <f>'№ 5ведомственная'!F128</f>
        <v>2</v>
      </c>
      <c r="F136" s="21">
        <f>'№ 5ведомственная'!G128</f>
        <v>2</v>
      </c>
      <c r="G136" s="21">
        <f>'№ 5ведомственная'!H128</f>
        <v>2</v>
      </c>
      <c r="H136" s="79"/>
    </row>
    <row r="137" spans="1:8" ht="25.5" outlineLevel="6">
      <c r="A137" s="18" t="s">
        <v>600</v>
      </c>
      <c r="B137" s="18" t="s">
        <v>48</v>
      </c>
      <c r="C137" s="17"/>
      <c r="D137" s="19" t="s">
        <v>670</v>
      </c>
      <c r="E137" s="21">
        <f t="shared" ref="E137:G138" si="25">E138</f>
        <v>43</v>
      </c>
      <c r="F137" s="21">
        <f t="shared" si="25"/>
        <v>43</v>
      </c>
      <c r="G137" s="21">
        <f t="shared" si="25"/>
        <v>43</v>
      </c>
      <c r="H137" s="79"/>
    </row>
    <row r="138" spans="1:8" ht="25.5" outlineLevel="6">
      <c r="A138" s="18" t="s">
        <v>600</v>
      </c>
      <c r="B138" s="18" t="s">
        <v>49</v>
      </c>
      <c r="C138" s="17"/>
      <c r="D138" s="19" t="s">
        <v>342</v>
      </c>
      <c r="E138" s="21">
        <f t="shared" si="25"/>
        <v>43</v>
      </c>
      <c r="F138" s="21">
        <f t="shared" si="25"/>
        <v>43</v>
      </c>
      <c r="G138" s="21">
        <f t="shared" si="25"/>
        <v>43</v>
      </c>
      <c r="H138" s="79"/>
    </row>
    <row r="139" spans="1:8" ht="51" outlineLevel="6">
      <c r="A139" s="18" t="s">
        <v>600</v>
      </c>
      <c r="B139" s="18" t="s">
        <v>49</v>
      </c>
      <c r="C139" s="17">
        <v>100</v>
      </c>
      <c r="D139" s="19" t="s">
        <v>305</v>
      </c>
      <c r="E139" s="21">
        <f>'№ 5ведомственная'!F131</f>
        <v>43</v>
      </c>
      <c r="F139" s="21">
        <f>'№ 5ведомственная'!G131</f>
        <v>43</v>
      </c>
      <c r="G139" s="21">
        <f>'№ 5ведомственная'!H131</f>
        <v>43</v>
      </c>
      <c r="H139" s="79"/>
    </row>
    <row r="140" spans="1:8" ht="38.25" outlineLevel="6">
      <c r="A140" s="18" t="s">
        <v>600</v>
      </c>
      <c r="B140" s="18" t="s">
        <v>601</v>
      </c>
      <c r="C140" s="17"/>
      <c r="D140" s="19" t="s">
        <v>703</v>
      </c>
      <c r="E140" s="21">
        <f t="shared" ref="E140:G143" si="26">E141</f>
        <v>748</v>
      </c>
      <c r="F140" s="21">
        <f t="shared" si="26"/>
        <v>150</v>
      </c>
      <c r="G140" s="21">
        <f t="shared" si="26"/>
        <v>150</v>
      </c>
      <c r="H140" s="79"/>
    </row>
    <row r="141" spans="1:8" ht="76.5" outlineLevel="6">
      <c r="A141" s="18" t="s">
        <v>600</v>
      </c>
      <c r="B141" s="18" t="s">
        <v>602</v>
      </c>
      <c r="C141" s="17"/>
      <c r="D141" s="19" t="s">
        <v>608</v>
      </c>
      <c r="E141" s="21">
        <f t="shared" si="26"/>
        <v>748</v>
      </c>
      <c r="F141" s="21">
        <f t="shared" si="26"/>
        <v>150</v>
      </c>
      <c r="G141" s="21">
        <f t="shared" si="26"/>
        <v>150</v>
      </c>
      <c r="H141" s="79"/>
    </row>
    <row r="142" spans="1:8" ht="25.5" outlineLevel="6">
      <c r="A142" s="18" t="s">
        <v>600</v>
      </c>
      <c r="B142" s="18" t="s">
        <v>603</v>
      </c>
      <c r="C142" s="17"/>
      <c r="D142" s="19" t="s">
        <v>606</v>
      </c>
      <c r="E142" s="21">
        <f>E143+E145</f>
        <v>748</v>
      </c>
      <c r="F142" s="21">
        <f t="shared" ref="F142:G142" si="27">F143+F145</f>
        <v>150</v>
      </c>
      <c r="G142" s="21">
        <f t="shared" si="27"/>
        <v>150</v>
      </c>
      <c r="H142" s="79"/>
    </row>
    <row r="143" spans="1:8" ht="25.5" outlineLevel="6">
      <c r="A143" s="18" t="s">
        <v>600</v>
      </c>
      <c r="B143" s="18" t="s">
        <v>604</v>
      </c>
      <c r="C143" s="17"/>
      <c r="D143" s="19" t="s">
        <v>607</v>
      </c>
      <c r="E143" s="21">
        <f t="shared" si="26"/>
        <v>150</v>
      </c>
      <c r="F143" s="21">
        <f t="shared" si="26"/>
        <v>150</v>
      </c>
      <c r="G143" s="21">
        <f t="shared" si="26"/>
        <v>150</v>
      </c>
      <c r="H143" s="79"/>
    </row>
    <row r="144" spans="1:8" ht="25.5" outlineLevel="6">
      <c r="A144" s="18" t="s">
        <v>600</v>
      </c>
      <c r="B144" s="18" t="s">
        <v>604</v>
      </c>
      <c r="C144" s="17">
        <v>200</v>
      </c>
      <c r="D144" s="19" t="s">
        <v>306</v>
      </c>
      <c r="E144" s="21">
        <f>'№ 5ведомственная'!F136</f>
        <v>150</v>
      </c>
      <c r="F144" s="21">
        <f>'№ 5ведомственная'!G136</f>
        <v>150</v>
      </c>
      <c r="G144" s="21">
        <f>'№ 5ведомственная'!H136</f>
        <v>150</v>
      </c>
      <c r="H144" s="79"/>
    </row>
    <row r="145" spans="1:10" ht="25.5" outlineLevel="6">
      <c r="A145" s="18" t="s">
        <v>600</v>
      </c>
      <c r="B145" s="18" t="s">
        <v>718</v>
      </c>
      <c r="C145" s="17"/>
      <c r="D145" s="19" t="s">
        <v>719</v>
      </c>
      <c r="E145" s="21">
        <f>E146</f>
        <v>598</v>
      </c>
      <c r="F145" s="21">
        <f t="shared" ref="F145:G145" si="28">F146</f>
        <v>0</v>
      </c>
      <c r="G145" s="21">
        <f t="shared" si="28"/>
        <v>0</v>
      </c>
      <c r="H145" s="79"/>
    </row>
    <row r="146" spans="1:10" ht="25.5" outlineLevel="6">
      <c r="A146" s="18" t="s">
        <v>600</v>
      </c>
      <c r="B146" s="18" t="s">
        <v>718</v>
      </c>
      <c r="C146" s="17">
        <v>200</v>
      </c>
      <c r="D146" s="19" t="s">
        <v>306</v>
      </c>
      <c r="E146" s="21">
        <f>'№ 5ведомственная'!F138</f>
        <v>598</v>
      </c>
      <c r="F146" s="21">
        <f>'№ 5ведомственная'!G138</f>
        <v>0</v>
      </c>
      <c r="G146" s="21">
        <f>'№ 5ведомственная'!H138</f>
        <v>0</v>
      </c>
      <c r="H146" s="79"/>
    </row>
    <row r="147" spans="1:10" s="30" customFormat="1">
      <c r="A147" s="62" t="s">
        <v>71</v>
      </c>
      <c r="B147" s="63"/>
      <c r="C147" s="62"/>
      <c r="D147" s="64" t="s">
        <v>253</v>
      </c>
      <c r="E147" s="65">
        <f>E154+E162+E197+E148</f>
        <v>114109.70000000001</v>
      </c>
      <c r="F147" s="65">
        <f t="shared" ref="F147:G147" si="29">F154+F162+F197+F148</f>
        <v>118153.3</v>
      </c>
      <c r="G147" s="65">
        <f t="shared" si="29"/>
        <v>120364.8</v>
      </c>
      <c r="H147" s="84"/>
      <c r="I147" s="4"/>
      <c r="J147" s="4"/>
    </row>
    <row r="148" spans="1:10" s="30" customFormat="1">
      <c r="A148" s="18" t="s">
        <v>72</v>
      </c>
      <c r="B148" s="18"/>
      <c r="C148" s="17"/>
      <c r="D148" s="19" t="s">
        <v>762</v>
      </c>
      <c r="E148" s="21">
        <f>E149</f>
        <v>0</v>
      </c>
      <c r="F148" s="21">
        <f t="shared" ref="F148:G148" si="30">F149</f>
        <v>1766.5</v>
      </c>
      <c r="G148" s="21">
        <f t="shared" si="30"/>
        <v>1979.7</v>
      </c>
      <c r="H148" s="84"/>
      <c r="I148" s="4"/>
      <c r="J148" s="4"/>
    </row>
    <row r="149" spans="1:10" s="30" customFormat="1" ht="38.25">
      <c r="A149" s="18" t="s">
        <v>72</v>
      </c>
      <c r="B149" s="18" t="s">
        <v>29</v>
      </c>
      <c r="C149" s="17"/>
      <c r="D149" s="19" t="s">
        <v>697</v>
      </c>
      <c r="E149" s="21">
        <f>E150</f>
        <v>0</v>
      </c>
      <c r="F149" s="21">
        <f t="shared" ref="F149:G149" si="31">F150</f>
        <v>1766.5</v>
      </c>
      <c r="G149" s="21">
        <f t="shared" si="31"/>
        <v>1979.7</v>
      </c>
      <c r="H149" s="84"/>
      <c r="I149" s="4"/>
      <c r="J149" s="4"/>
    </row>
    <row r="150" spans="1:10" s="30" customFormat="1" ht="25.5">
      <c r="A150" s="18" t="s">
        <v>72</v>
      </c>
      <c r="B150" s="18" t="s">
        <v>35</v>
      </c>
      <c r="C150" s="17"/>
      <c r="D150" s="19" t="s">
        <v>327</v>
      </c>
      <c r="E150" s="21">
        <f>E151</f>
        <v>0</v>
      </c>
      <c r="F150" s="21">
        <f t="shared" ref="F150:G150" si="32">F151</f>
        <v>1766.5</v>
      </c>
      <c r="G150" s="21">
        <f t="shared" si="32"/>
        <v>1979.7</v>
      </c>
      <c r="H150" s="84"/>
      <c r="I150" s="4"/>
      <c r="J150" s="4"/>
    </row>
    <row r="151" spans="1:10" s="30" customFormat="1" ht="51">
      <c r="A151" s="18" t="s">
        <v>72</v>
      </c>
      <c r="B151" s="18" t="s">
        <v>36</v>
      </c>
      <c r="C151" s="17"/>
      <c r="D151" s="19" t="s">
        <v>328</v>
      </c>
      <c r="E151" s="21">
        <f>E152</f>
        <v>0</v>
      </c>
      <c r="F151" s="21">
        <f t="shared" ref="F151:G151" si="33">F152</f>
        <v>1766.5</v>
      </c>
      <c r="G151" s="21">
        <f t="shared" si="33"/>
        <v>1979.7</v>
      </c>
      <c r="H151" s="84"/>
      <c r="I151" s="4"/>
      <c r="J151" s="4"/>
    </row>
    <row r="152" spans="1:10" ht="38.25" outlineLevel="6">
      <c r="A152" s="18" t="s">
        <v>72</v>
      </c>
      <c r="B152" s="18" t="s">
        <v>756</v>
      </c>
      <c r="C152" s="17"/>
      <c r="D152" s="19" t="s">
        <v>757</v>
      </c>
      <c r="E152" s="9">
        <f>E153</f>
        <v>0</v>
      </c>
      <c r="F152" s="9">
        <f t="shared" ref="F152:G152" si="34">F153</f>
        <v>1766.5</v>
      </c>
      <c r="G152" s="9">
        <f t="shared" si="34"/>
        <v>1979.7</v>
      </c>
      <c r="H152" s="79"/>
    </row>
    <row r="153" spans="1:10" ht="25.5" outlineLevel="6">
      <c r="A153" s="18" t="s">
        <v>72</v>
      </c>
      <c r="B153" s="18" t="s">
        <v>756</v>
      </c>
      <c r="C153" s="17" t="s">
        <v>7</v>
      </c>
      <c r="D153" s="19" t="s">
        <v>306</v>
      </c>
      <c r="E153" s="9">
        <f>'№ 5ведомственная'!F145</f>
        <v>0</v>
      </c>
      <c r="F153" s="9">
        <f>'№ 5ведомственная'!G145</f>
        <v>1766.5</v>
      </c>
      <c r="G153" s="9">
        <f>'№ 5ведомственная'!H145</f>
        <v>1979.7</v>
      </c>
      <c r="H153" s="79"/>
    </row>
    <row r="154" spans="1:10" outlineLevel="1">
      <c r="A154" s="17" t="s">
        <v>76</v>
      </c>
      <c r="B154" s="18"/>
      <c r="C154" s="17"/>
      <c r="D154" s="19" t="s">
        <v>273</v>
      </c>
      <c r="E154" s="9">
        <f>E155</f>
        <v>16411.900000000001</v>
      </c>
      <c r="F154" s="9">
        <f t="shared" ref="F154:G156" si="35">F155</f>
        <v>16471.8</v>
      </c>
      <c r="G154" s="9">
        <f t="shared" si="35"/>
        <v>16531.599999999999</v>
      </c>
      <c r="H154" s="79"/>
    </row>
    <row r="155" spans="1:10" ht="38.25" outlineLevel="2">
      <c r="A155" s="17" t="s">
        <v>76</v>
      </c>
      <c r="B155" s="18" t="s">
        <v>73</v>
      </c>
      <c r="C155" s="17"/>
      <c r="D155" s="19" t="s">
        <v>696</v>
      </c>
      <c r="E155" s="9">
        <f>E156</f>
        <v>16411.900000000001</v>
      </c>
      <c r="F155" s="9">
        <f t="shared" si="35"/>
        <v>16471.8</v>
      </c>
      <c r="G155" s="9">
        <f t="shared" si="35"/>
        <v>16531.599999999999</v>
      </c>
      <c r="H155" s="79"/>
    </row>
    <row r="156" spans="1:10" ht="25.5" outlineLevel="3">
      <c r="A156" s="17" t="s">
        <v>76</v>
      </c>
      <c r="B156" s="18" t="s">
        <v>77</v>
      </c>
      <c r="C156" s="17"/>
      <c r="D156" s="19" t="s">
        <v>371</v>
      </c>
      <c r="E156" s="9">
        <f>E157</f>
        <v>16411.900000000001</v>
      </c>
      <c r="F156" s="9">
        <f t="shared" si="35"/>
        <v>16471.8</v>
      </c>
      <c r="G156" s="9">
        <f t="shared" si="35"/>
        <v>16531.599999999999</v>
      </c>
      <c r="H156" s="79"/>
    </row>
    <row r="157" spans="1:10" outlineLevel="4">
      <c r="A157" s="17" t="s">
        <v>76</v>
      </c>
      <c r="B157" s="18" t="s">
        <v>78</v>
      </c>
      <c r="C157" s="17"/>
      <c r="D157" s="19" t="s">
        <v>372</v>
      </c>
      <c r="E157" s="9">
        <f>E158+E160</f>
        <v>16411.900000000001</v>
      </c>
      <c r="F157" s="9">
        <f>F158+F160</f>
        <v>16471.8</v>
      </c>
      <c r="G157" s="9">
        <f>G158+G160</f>
        <v>16531.599999999999</v>
      </c>
      <c r="H157" s="79"/>
    </row>
    <row r="158" spans="1:10" ht="38.25" outlineLevel="5">
      <c r="A158" s="17" t="s">
        <v>76</v>
      </c>
      <c r="B158" s="18" t="s">
        <v>79</v>
      </c>
      <c r="C158" s="17"/>
      <c r="D158" s="19" t="s">
        <v>373</v>
      </c>
      <c r="E158" s="9">
        <f>E159</f>
        <v>3285.4</v>
      </c>
      <c r="F158" s="9">
        <f>F159</f>
        <v>3298.3</v>
      </c>
      <c r="G158" s="9">
        <f>G159</f>
        <v>3310.3</v>
      </c>
      <c r="H158" s="79"/>
    </row>
    <row r="159" spans="1:10" ht="25.5" outlineLevel="6">
      <c r="A159" s="17" t="s">
        <v>76</v>
      </c>
      <c r="B159" s="18" t="s">
        <v>79</v>
      </c>
      <c r="C159" s="17" t="s">
        <v>7</v>
      </c>
      <c r="D159" s="19" t="s">
        <v>306</v>
      </c>
      <c r="E159" s="9">
        <f>'№ 5ведомственная'!F151</f>
        <v>3285.4</v>
      </c>
      <c r="F159" s="9">
        <f>'№ 5ведомственная'!G151</f>
        <v>3298.3</v>
      </c>
      <c r="G159" s="9">
        <f>'№ 5ведомственная'!H151</f>
        <v>3310.3</v>
      </c>
      <c r="H159" s="79"/>
    </row>
    <row r="160" spans="1:10" ht="38.25" outlineLevel="6">
      <c r="A160" s="18" t="s">
        <v>76</v>
      </c>
      <c r="B160" s="18" t="s">
        <v>561</v>
      </c>
      <c r="C160" s="17"/>
      <c r="D160" s="19" t="s">
        <v>373</v>
      </c>
      <c r="E160" s="9">
        <f>E161</f>
        <v>13126.5</v>
      </c>
      <c r="F160" s="9">
        <f>F161</f>
        <v>13173.5</v>
      </c>
      <c r="G160" s="9">
        <f>G161</f>
        <v>13221.3</v>
      </c>
      <c r="H160" s="79"/>
    </row>
    <row r="161" spans="1:8" ht="25.5" outlineLevel="6">
      <c r="A161" s="18" t="s">
        <v>76</v>
      </c>
      <c r="B161" s="18" t="s">
        <v>561</v>
      </c>
      <c r="C161" s="17" t="s">
        <v>7</v>
      </c>
      <c r="D161" s="19" t="s">
        <v>306</v>
      </c>
      <c r="E161" s="9">
        <f>'№ 5ведомственная'!F153</f>
        <v>13126.5</v>
      </c>
      <c r="F161" s="9">
        <f>'№ 5ведомственная'!G153</f>
        <v>13173.5</v>
      </c>
      <c r="G161" s="9">
        <f>'№ 5ведомственная'!H153</f>
        <v>13221.3</v>
      </c>
      <c r="H161" s="79"/>
    </row>
    <row r="162" spans="1:8" outlineLevel="1">
      <c r="A162" s="17" t="s">
        <v>80</v>
      </c>
      <c r="B162" s="18"/>
      <c r="C162" s="17"/>
      <c r="D162" s="19" t="s">
        <v>274</v>
      </c>
      <c r="E162" s="9">
        <f>E163+E192</f>
        <v>97397.8</v>
      </c>
      <c r="F162" s="9">
        <f t="shared" ref="F162:G162" si="36">F163+F192</f>
        <v>99615</v>
      </c>
      <c r="G162" s="9">
        <f t="shared" si="36"/>
        <v>101553.5</v>
      </c>
      <c r="H162" s="79"/>
    </row>
    <row r="163" spans="1:8" ht="38.25" outlineLevel="2">
      <c r="A163" s="17" t="s">
        <v>80</v>
      </c>
      <c r="B163" s="18" t="s">
        <v>73</v>
      </c>
      <c r="C163" s="17"/>
      <c r="D163" s="19" t="s">
        <v>696</v>
      </c>
      <c r="E163" s="9">
        <f>E164+E186</f>
        <v>96997.8</v>
      </c>
      <c r="F163" s="9">
        <f>F164+F186</f>
        <v>99215</v>
      </c>
      <c r="G163" s="9">
        <f>G164+G186</f>
        <v>101153.5</v>
      </c>
      <c r="H163" s="79"/>
    </row>
    <row r="164" spans="1:8" ht="25.5" outlineLevel="3">
      <c r="A164" s="17" t="s">
        <v>80</v>
      </c>
      <c r="B164" s="18" t="s">
        <v>77</v>
      </c>
      <c r="C164" s="17"/>
      <c r="D164" s="19" t="s">
        <v>371</v>
      </c>
      <c r="E164" s="9">
        <f>E165+E174+E181</f>
        <v>93673.900000000009</v>
      </c>
      <c r="F164" s="9">
        <f>F165+F174+F181</f>
        <v>95758.2</v>
      </c>
      <c r="G164" s="9">
        <f>G165+G174+G181</f>
        <v>97558.5</v>
      </c>
      <c r="H164" s="79"/>
    </row>
    <row r="165" spans="1:8" ht="38.25" outlineLevel="4">
      <c r="A165" s="17" t="s">
        <v>80</v>
      </c>
      <c r="B165" s="18" t="s">
        <v>81</v>
      </c>
      <c r="C165" s="17"/>
      <c r="D165" s="19" t="s">
        <v>374</v>
      </c>
      <c r="E165" s="9">
        <f>E166+E168+E170+E172</f>
        <v>34928.1</v>
      </c>
      <c r="F165" s="9">
        <f>F166+F168+F170+F172</f>
        <v>35605.199999999997</v>
      </c>
      <c r="G165" s="9">
        <f>G166+G168+G170+G172</f>
        <v>36309.4</v>
      </c>
      <c r="H165" s="79"/>
    </row>
    <row r="166" spans="1:8" ht="63.75" outlineLevel="5">
      <c r="A166" s="17" t="s">
        <v>80</v>
      </c>
      <c r="B166" s="18" t="s">
        <v>82</v>
      </c>
      <c r="C166" s="17"/>
      <c r="D166" s="19" t="s">
        <v>375</v>
      </c>
      <c r="E166" s="9">
        <f>E167</f>
        <v>16928.099999999999</v>
      </c>
      <c r="F166" s="9">
        <f>F167</f>
        <v>17605.2</v>
      </c>
      <c r="G166" s="9">
        <f>G167</f>
        <v>18309.400000000001</v>
      </c>
      <c r="H166" s="79"/>
    </row>
    <row r="167" spans="1:8" ht="25.5" outlineLevel="6">
      <c r="A167" s="17" t="s">
        <v>80</v>
      </c>
      <c r="B167" s="18" t="s">
        <v>82</v>
      </c>
      <c r="C167" s="17" t="s">
        <v>7</v>
      </c>
      <c r="D167" s="19" t="s">
        <v>306</v>
      </c>
      <c r="E167" s="9">
        <f>'№ 5ведомственная'!F159</f>
        <v>16928.099999999999</v>
      </c>
      <c r="F167" s="9">
        <f>'№ 5ведомственная'!G159</f>
        <v>17605.2</v>
      </c>
      <c r="G167" s="9">
        <f>'№ 5ведомственная'!H159</f>
        <v>18309.400000000001</v>
      </c>
      <c r="H167" s="79"/>
    </row>
    <row r="168" spans="1:8" ht="25.5" outlineLevel="5">
      <c r="A168" s="17" t="s">
        <v>80</v>
      </c>
      <c r="B168" s="18" t="s">
        <v>83</v>
      </c>
      <c r="C168" s="17"/>
      <c r="D168" s="19" t="s">
        <v>376</v>
      </c>
      <c r="E168" s="9">
        <f>E169</f>
        <v>8000</v>
      </c>
      <c r="F168" s="9">
        <f>F169</f>
        <v>8000</v>
      </c>
      <c r="G168" s="9">
        <f>G169</f>
        <v>8000</v>
      </c>
      <c r="H168" s="79"/>
    </row>
    <row r="169" spans="1:8" ht="25.5" outlineLevel="6">
      <c r="A169" s="17" t="s">
        <v>80</v>
      </c>
      <c r="B169" s="18" t="s">
        <v>83</v>
      </c>
      <c r="C169" s="17" t="s">
        <v>39</v>
      </c>
      <c r="D169" s="19" t="s">
        <v>332</v>
      </c>
      <c r="E169" s="9">
        <f>'№ 5ведомственная'!F161</f>
        <v>8000</v>
      </c>
      <c r="F169" s="9">
        <f>'№ 5ведомственная'!G161</f>
        <v>8000</v>
      </c>
      <c r="G169" s="9">
        <f>'№ 5ведомственная'!H161</f>
        <v>8000</v>
      </c>
      <c r="H169" s="79"/>
    </row>
    <row r="170" spans="1:8" ht="25.5" outlineLevel="5">
      <c r="A170" s="17" t="s">
        <v>80</v>
      </c>
      <c r="B170" s="18" t="s">
        <v>84</v>
      </c>
      <c r="C170" s="17"/>
      <c r="D170" s="19" t="s">
        <v>377</v>
      </c>
      <c r="E170" s="9">
        <f>E171</f>
        <v>4000</v>
      </c>
      <c r="F170" s="9">
        <f>F171</f>
        <v>4000</v>
      </c>
      <c r="G170" s="9">
        <f>G171</f>
        <v>4000</v>
      </c>
      <c r="H170" s="79"/>
    </row>
    <row r="171" spans="1:8" ht="25.5" outlineLevel="6">
      <c r="A171" s="17" t="s">
        <v>80</v>
      </c>
      <c r="B171" s="18" t="s">
        <v>84</v>
      </c>
      <c r="C171" s="17" t="s">
        <v>7</v>
      </c>
      <c r="D171" s="19" t="s">
        <v>306</v>
      </c>
      <c r="E171" s="9">
        <f>'№ 5ведомственная'!F163</f>
        <v>4000</v>
      </c>
      <c r="F171" s="9">
        <f>'№ 5ведомственная'!G163</f>
        <v>4000</v>
      </c>
      <c r="G171" s="9">
        <f>'№ 5ведомственная'!H163</f>
        <v>4000</v>
      </c>
      <c r="H171" s="79"/>
    </row>
    <row r="172" spans="1:8" ht="51" outlineLevel="5">
      <c r="A172" s="17" t="s">
        <v>80</v>
      </c>
      <c r="B172" s="18" t="s">
        <v>85</v>
      </c>
      <c r="C172" s="17"/>
      <c r="D172" s="19" t="s">
        <v>378</v>
      </c>
      <c r="E172" s="9">
        <f>E173</f>
        <v>6000</v>
      </c>
      <c r="F172" s="9">
        <f>F173</f>
        <v>6000</v>
      </c>
      <c r="G172" s="9">
        <f>G173</f>
        <v>6000</v>
      </c>
      <c r="H172" s="79"/>
    </row>
    <row r="173" spans="1:8" ht="25.5" outlineLevel="6">
      <c r="A173" s="17" t="s">
        <v>80</v>
      </c>
      <c r="B173" s="18" t="s">
        <v>85</v>
      </c>
      <c r="C173" s="17" t="s">
        <v>7</v>
      </c>
      <c r="D173" s="19" t="s">
        <v>306</v>
      </c>
      <c r="E173" s="9">
        <f>'№ 5ведомственная'!F165</f>
        <v>6000</v>
      </c>
      <c r="F173" s="9">
        <f>'№ 5ведомственная'!G165</f>
        <v>6000</v>
      </c>
      <c r="G173" s="9">
        <f>'№ 5ведомственная'!H165</f>
        <v>6000</v>
      </c>
      <c r="H173" s="79"/>
    </row>
    <row r="174" spans="1:8" outlineLevel="4">
      <c r="A174" s="17" t="s">
        <v>80</v>
      </c>
      <c r="B174" s="18" t="s">
        <v>86</v>
      </c>
      <c r="C174" s="17"/>
      <c r="D174" s="19" t="s">
        <v>620</v>
      </c>
      <c r="E174" s="9">
        <f>E180+E175+E177</f>
        <v>50041.5</v>
      </c>
      <c r="F174" s="9">
        <f t="shared" ref="F174:G174" si="37">F180+F175+F177</f>
        <v>51100.5</v>
      </c>
      <c r="G174" s="9">
        <f t="shared" si="37"/>
        <v>51834.6</v>
      </c>
      <c r="H174" s="79"/>
    </row>
    <row r="175" spans="1:8" ht="25.5" outlineLevel="4">
      <c r="A175" s="18" t="s">
        <v>80</v>
      </c>
      <c r="B175" s="18" t="s">
        <v>562</v>
      </c>
      <c r="C175" s="17"/>
      <c r="D175" s="19" t="s">
        <v>766</v>
      </c>
      <c r="E175" s="9">
        <f>E176</f>
        <v>39308.1</v>
      </c>
      <c r="F175" s="9">
        <f>F176</f>
        <v>40880.400000000001</v>
      </c>
      <c r="G175" s="9">
        <f>G176</f>
        <v>41467.699999999997</v>
      </c>
      <c r="H175" s="79"/>
    </row>
    <row r="176" spans="1:8" ht="25.5" outlineLevel="4">
      <c r="A176" s="18" t="s">
        <v>80</v>
      </c>
      <c r="B176" s="18" t="s">
        <v>562</v>
      </c>
      <c r="C176" s="17">
        <v>200</v>
      </c>
      <c r="D176" s="19" t="s">
        <v>306</v>
      </c>
      <c r="E176" s="9">
        <f>'№ 5ведомственная'!F168</f>
        <v>39308.1</v>
      </c>
      <c r="F176" s="9">
        <f>'№ 5ведомственная'!G168</f>
        <v>40880.400000000001</v>
      </c>
      <c r="G176" s="9">
        <f>'№ 5ведомственная'!H168</f>
        <v>41467.699999999997</v>
      </c>
      <c r="H176" s="79"/>
    </row>
    <row r="177" spans="1:8" ht="38.25" outlineLevel="4">
      <c r="A177" s="18" t="s">
        <v>80</v>
      </c>
      <c r="B177" s="18" t="s">
        <v>752</v>
      </c>
      <c r="C177" s="17"/>
      <c r="D177" s="19" t="s">
        <v>753</v>
      </c>
      <c r="E177" s="9">
        <f>E178</f>
        <v>906.4</v>
      </c>
      <c r="F177" s="9">
        <f t="shared" ref="F177:G177" si="38">F178</f>
        <v>0</v>
      </c>
      <c r="G177" s="9">
        <f t="shared" si="38"/>
        <v>0</v>
      </c>
      <c r="H177" s="79"/>
    </row>
    <row r="178" spans="1:8" ht="25.5" outlineLevel="4">
      <c r="A178" s="18" t="s">
        <v>80</v>
      </c>
      <c r="B178" s="18" t="s">
        <v>752</v>
      </c>
      <c r="C178" s="17" t="s">
        <v>7</v>
      </c>
      <c r="D178" s="19" t="s">
        <v>306</v>
      </c>
      <c r="E178" s="9">
        <f>'№ 5ведомственная'!F172</f>
        <v>906.4</v>
      </c>
      <c r="F178" s="9">
        <f>'№ 5ведомственная'!G172</f>
        <v>0</v>
      </c>
      <c r="G178" s="9">
        <f>'№ 5ведомственная'!H172</f>
        <v>0</v>
      </c>
      <c r="H178" s="79"/>
    </row>
    <row r="179" spans="1:8" ht="25.5" outlineLevel="5">
      <c r="A179" s="17" t="s">
        <v>80</v>
      </c>
      <c r="B179" s="18" t="s">
        <v>87</v>
      </c>
      <c r="C179" s="17"/>
      <c r="D179" s="19" t="s">
        <v>764</v>
      </c>
      <c r="E179" s="9">
        <f>E180</f>
        <v>9827</v>
      </c>
      <c r="F179" s="9">
        <f>F180</f>
        <v>10220.1</v>
      </c>
      <c r="G179" s="9">
        <f>G180</f>
        <v>10366.9</v>
      </c>
      <c r="H179" s="79"/>
    </row>
    <row r="180" spans="1:8" ht="25.5" outlineLevel="6">
      <c r="A180" s="17" t="s">
        <v>80</v>
      </c>
      <c r="B180" s="18" t="s">
        <v>87</v>
      </c>
      <c r="C180" s="17" t="s">
        <v>7</v>
      </c>
      <c r="D180" s="19" t="s">
        <v>306</v>
      </c>
      <c r="E180" s="9">
        <f>'№ 5ведомственная'!F170</f>
        <v>9827</v>
      </c>
      <c r="F180" s="9">
        <f>'№ 5ведомственная'!G170</f>
        <v>10220.1</v>
      </c>
      <c r="G180" s="9">
        <f>'№ 5ведомственная'!H170</f>
        <v>10366.9</v>
      </c>
      <c r="H180" s="79"/>
    </row>
    <row r="181" spans="1:8" ht="38.25" outlineLevel="4">
      <c r="A181" s="17" t="s">
        <v>80</v>
      </c>
      <c r="B181" s="18" t="s">
        <v>88</v>
      </c>
      <c r="C181" s="17"/>
      <c r="D181" s="19" t="s">
        <v>621</v>
      </c>
      <c r="E181" s="9">
        <f>E184+E182</f>
        <v>8704.2999999999993</v>
      </c>
      <c r="F181" s="9">
        <f>F184+F182</f>
        <v>9052.5</v>
      </c>
      <c r="G181" s="9">
        <f>G184+G182</f>
        <v>9414.5</v>
      </c>
      <c r="H181" s="79"/>
    </row>
    <row r="182" spans="1:8" ht="25.5" outlineLevel="4">
      <c r="A182" s="18" t="s">
        <v>80</v>
      </c>
      <c r="B182" s="18" t="s">
        <v>563</v>
      </c>
      <c r="C182" s="17"/>
      <c r="D182" s="19" t="s">
        <v>564</v>
      </c>
      <c r="E182" s="9">
        <f>E183</f>
        <v>6963.4</v>
      </c>
      <c r="F182" s="9">
        <f>F183</f>
        <v>7242</v>
      </c>
      <c r="G182" s="9">
        <f>G183</f>
        <v>7531.6</v>
      </c>
      <c r="H182" s="79"/>
    </row>
    <row r="183" spans="1:8" ht="25.5" outlineLevel="4">
      <c r="A183" s="18" t="s">
        <v>80</v>
      </c>
      <c r="B183" s="18" t="s">
        <v>563</v>
      </c>
      <c r="C183" s="17" t="s">
        <v>7</v>
      </c>
      <c r="D183" s="19" t="s">
        <v>306</v>
      </c>
      <c r="E183" s="9">
        <f>'№ 5ведомственная'!F174</f>
        <v>6963.4</v>
      </c>
      <c r="F183" s="9">
        <f>'№ 5ведомственная'!G174</f>
        <v>7242</v>
      </c>
      <c r="G183" s="9">
        <f>'№ 5ведомственная'!H174</f>
        <v>7531.6</v>
      </c>
      <c r="H183" s="79"/>
    </row>
    <row r="184" spans="1:8" ht="25.5" outlineLevel="5">
      <c r="A184" s="17" t="s">
        <v>80</v>
      </c>
      <c r="B184" s="18" t="s">
        <v>89</v>
      </c>
      <c r="C184" s="17"/>
      <c r="D184" s="19" t="s">
        <v>381</v>
      </c>
      <c r="E184" s="9">
        <f>E185</f>
        <v>1740.9</v>
      </c>
      <c r="F184" s="9">
        <f>F185</f>
        <v>1810.5</v>
      </c>
      <c r="G184" s="9">
        <f>G185</f>
        <v>1882.9</v>
      </c>
      <c r="H184" s="79"/>
    </row>
    <row r="185" spans="1:8" ht="25.5" outlineLevel="6">
      <c r="A185" s="17" t="s">
        <v>80</v>
      </c>
      <c r="B185" s="18" t="s">
        <v>89</v>
      </c>
      <c r="C185" s="17" t="s">
        <v>7</v>
      </c>
      <c r="D185" s="19" t="s">
        <v>306</v>
      </c>
      <c r="E185" s="9">
        <f>'№ 5ведомственная'!F177</f>
        <v>1740.9</v>
      </c>
      <c r="F185" s="9">
        <f>'№ 5ведомственная'!G177</f>
        <v>1810.5</v>
      </c>
      <c r="G185" s="9">
        <f>'№ 5ведомственная'!H177</f>
        <v>1882.9</v>
      </c>
      <c r="H185" s="79"/>
    </row>
    <row r="186" spans="1:8" ht="25.5" outlineLevel="3">
      <c r="A186" s="17" t="s">
        <v>80</v>
      </c>
      <c r="B186" s="18" t="s">
        <v>90</v>
      </c>
      <c r="C186" s="17"/>
      <c r="D186" s="19" t="s">
        <v>382</v>
      </c>
      <c r="E186" s="9">
        <f>E187+E188</f>
        <v>3323.8999999999996</v>
      </c>
      <c r="F186" s="9">
        <f>F187+F188</f>
        <v>3456.8</v>
      </c>
      <c r="G186" s="9">
        <f>G187+G188</f>
        <v>3595</v>
      </c>
      <c r="H186" s="79"/>
    </row>
    <row r="187" spans="1:8" ht="51" outlineLevel="4">
      <c r="A187" s="17" t="s">
        <v>80</v>
      </c>
      <c r="B187" s="18" t="s">
        <v>91</v>
      </c>
      <c r="C187" s="17"/>
      <c r="D187" s="19" t="s">
        <v>622</v>
      </c>
      <c r="E187" s="9">
        <f>E190</f>
        <v>664.8</v>
      </c>
      <c r="F187" s="9">
        <f>F190</f>
        <v>691.4</v>
      </c>
      <c r="G187" s="9">
        <f>G190</f>
        <v>719</v>
      </c>
      <c r="H187" s="79"/>
    </row>
    <row r="188" spans="1:8" ht="38.25" outlineLevel="4">
      <c r="A188" s="18" t="s">
        <v>80</v>
      </c>
      <c r="B188" s="18" t="s">
        <v>565</v>
      </c>
      <c r="C188" s="17"/>
      <c r="D188" s="19" t="s">
        <v>566</v>
      </c>
      <c r="E188" s="9">
        <f>E189</f>
        <v>2659.1</v>
      </c>
      <c r="F188" s="9">
        <f>F189</f>
        <v>2765.4</v>
      </c>
      <c r="G188" s="9">
        <f>G189</f>
        <v>2876</v>
      </c>
      <c r="H188" s="79"/>
    </row>
    <row r="189" spans="1:8" ht="25.5" outlineLevel="4">
      <c r="A189" s="18" t="s">
        <v>80</v>
      </c>
      <c r="B189" s="18" t="s">
        <v>565</v>
      </c>
      <c r="C189" s="17" t="s">
        <v>7</v>
      </c>
      <c r="D189" s="19" t="s">
        <v>306</v>
      </c>
      <c r="E189" s="9">
        <f>'№ 5ведомственная'!F181</f>
        <v>2659.1</v>
      </c>
      <c r="F189" s="9">
        <f>'№ 5ведомственная'!G181</f>
        <v>2765.4</v>
      </c>
      <c r="G189" s="9">
        <f>'№ 5ведомственная'!H181</f>
        <v>2876</v>
      </c>
      <c r="H189" s="79"/>
    </row>
    <row r="190" spans="1:8" ht="38.25" outlineLevel="5">
      <c r="A190" s="17" t="s">
        <v>80</v>
      </c>
      <c r="B190" s="18" t="s">
        <v>92</v>
      </c>
      <c r="C190" s="17"/>
      <c r="D190" s="19" t="s">
        <v>385</v>
      </c>
      <c r="E190" s="9">
        <f>E191</f>
        <v>664.8</v>
      </c>
      <c r="F190" s="9">
        <f>F191</f>
        <v>691.4</v>
      </c>
      <c r="G190" s="9">
        <f>G191</f>
        <v>719</v>
      </c>
      <c r="H190" s="79"/>
    </row>
    <row r="191" spans="1:8" ht="25.5" outlineLevel="6">
      <c r="A191" s="17" t="s">
        <v>80</v>
      </c>
      <c r="B191" s="18" t="s">
        <v>92</v>
      </c>
      <c r="C191" s="17" t="s">
        <v>7</v>
      </c>
      <c r="D191" s="19" t="s">
        <v>306</v>
      </c>
      <c r="E191" s="9">
        <f>'№ 5ведомственная'!F183</f>
        <v>664.8</v>
      </c>
      <c r="F191" s="9">
        <f>'№ 5ведомственная'!G183</f>
        <v>691.4</v>
      </c>
      <c r="G191" s="9">
        <f>'№ 5ведомственная'!H183</f>
        <v>719</v>
      </c>
      <c r="H191" s="79"/>
    </row>
    <row r="192" spans="1:8" ht="38.25" outlineLevel="2">
      <c r="A192" s="18" t="s">
        <v>80</v>
      </c>
      <c r="B192" s="18" t="s">
        <v>29</v>
      </c>
      <c r="C192" s="17"/>
      <c r="D192" s="19" t="s">
        <v>697</v>
      </c>
      <c r="E192" s="9">
        <f>E193</f>
        <v>400</v>
      </c>
      <c r="F192" s="9">
        <f t="shared" ref="F192:G194" si="39">F193</f>
        <v>400</v>
      </c>
      <c r="G192" s="9">
        <f t="shared" si="39"/>
        <v>400</v>
      </c>
      <c r="H192" s="79"/>
    </row>
    <row r="193" spans="1:8" ht="25.5" outlineLevel="3">
      <c r="A193" s="17" t="s">
        <v>80</v>
      </c>
      <c r="B193" s="18" t="s">
        <v>35</v>
      </c>
      <c r="C193" s="17"/>
      <c r="D193" s="19" t="s">
        <v>327</v>
      </c>
      <c r="E193" s="9">
        <f>E194</f>
        <v>400</v>
      </c>
      <c r="F193" s="9">
        <f t="shared" si="39"/>
        <v>400</v>
      </c>
      <c r="G193" s="9">
        <f t="shared" si="39"/>
        <v>400</v>
      </c>
      <c r="H193" s="79"/>
    </row>
    <row r="194" spans="1:8" ht="51" outlineLevel="4">
      <c r="A194" s="17" t="s">
        <v>80</v>
      </c>
      <c r="B194" s="18" t="s">
        <v>36</v>
      </c>
      <c r="C194" s="17"/>
      <c r="D194" s="19" t="s">
        <v>328</v>
      </c>
      <c r="E194" s="9">
        <f>E195</f>
        <v>400</v>
      </c>
      <c r="F194" s="9">
        <f t="shared" si="39"/>
        <v>400</v>
      </c>
      <c r="G194" s="9">
        <f t="shared" si="39"/>
        <v>400</v>
      </c>
      <c r="H194" s="79"/>
    </row>
    <row r="195" spans="1:8" ht="51" outlineLevel="6">
      <c r="A195" s="18" t="s">
        <v>80</v>
      </c>
      <c r="B195" s="18" t="s">
        <v>720</v>
      </c>
      <c r="C195" s="17"/>
      <c r="D195" s="19" t="s">
        <v>721</v>
      </c>
      <c r="E195" s="9">
        <f>E196</f>
        <v>400</v>
      </c>
      <c r="F195" s="9">
        <f t="shared" ref="F195:G195" si="40">F196</f>
        <v>400</v>
      </c>
      <c r="G195" s="9">
        <f t="shared" si="40"/>
        <v>400</v>
      </c>
      <c r="H195" s="79"/>
    </row>
    <row r="196" spans="1:8" ht="25.5" outlineLevel="6">
      <c r="A196" s="17" t="s">
        <v>80</v>
      </c>
      <c r="B196" s="18" t="s">
        <v>720</v>
      </c>
      <c r="C196" s="17" t="s">
        <v>7</v>
      </c>
      <c r="D196" s="19" t="s">
        <v>306</v>
      </c>
      <c r="E196" s="9">
        <f>'№ 5ведомственная'!F188</f>
        <v>400</v>
      </c>
      <c r="F196" s="9">
        <f>'№ 5ведомственная'!G188</f>
        <v>400</v>
      </c>
      <c r="G196" s="9">
        <f>'№ 5ведомственная'!H188</f>
        <v>400</v>
      </c>
      <c r="H196" s="79"/>
    </row>
    <row r="197" spans="1:8" outlineLevel="1">
      <c r="A197" s="17" t="s">
        <v>94</v>
      </c>
      <c r="B197" s="18"/>
      <c r="C197" s="17"/>
      <c r="D197" s="19" t="s">
        <v>275</v>
      </c>
      <c r="E197" s="9">
        <f>E198</f>
        <v>300</v>
      </c>
      <c r="F197" s="9">
        <f>F198</f>
        <v>300</v>
      </c>
      <c r="G197" s="9">
        <f>G198</f>
        <v>300</v>
      </c>
      <c r="H197" s="79"/>
    </row>
    <row r="198" spans="1:8" ht="38.25" outlineLevel="2">
      <c r="A198" s="17" t="s">
        <v>94</v>
      </c>
      <c r="B198" s="18" t="s">
        <v>29</v>
      </c>
      <c r="C198" s="17"/>
      <c r="D198" s="19" t="s">
        <v>697</v>
      </c>
      <c r="E198" s="9">
        <f>E199</f>
        <v>300</v>
      </c>
      <c r="F198" s="9">
        <f t="shared" ref="F198:G200" si="41">F199</f>
        <v>300</v>
      </c>
      <c r="G198" s="9">
        <f t="shared" si="41"/>
        <v>300</v>
      </c>
      <c r="H198" s="79"/>
    </row>
    <row r="199" spans="1:8" ht="25.5" outlineLevel="3">
      <c r="A199" s="17" t="s">
        <v>94</v>
      </c>
      <c r="B199" s="18" t="s">
        <v>35</v>
      </c>
      <c r="C199" s="17"/>
      <c r="D199" s="19" t="s">
        <v>327</v>
      </c>
      <c r="E199" s="9">
        <f>E200</f>
        <v>300</v>
      </c>
      <c r="F199" s="9">
        <f t="shared" si="41"/>
        <v>300</v>
      </c>
      <c r="G199" s="9">
        <f t="shared" si="41"/>
        <v>300</v>
      </c>
      <c r="H199" s="79"/>
    </row>
    <row r="200" spans="1:8" ht="51" outlineLevel="4">
      <c r="A200" s="17" t="s">
        <v>94</v>
      </c>
      <c r="B200" s="18" t="s">
        <v>36</v>
      </c>
      <c r="C200" s="17"/>
      <c r="D200" s="19" t="s">
        <v>328</v>
      </c>
      <c r="E200" s="9">
        <f>E201</f>
        <v>300</v>
      </c>
      <c r="F200" s="9">
        <f t="shared" si="41"/>
        <v>300</v>
      </c>
      <c r="G200" s="9">
        <f t="shared" si="41"/>
        <v>300</v>
      </c>
      <c r="H200" s="79"/>
    </row>
    <row r="201" spans="1:8" outlineLevel="5">
      <c r="A201" s="17" t="s">
        <v>94</v>
      </c>
      <c r="B201" s="18" t="s">
        <v>95</v>
      </c>
      <c r="C201" s="17"/>
      <c r="D201" s="19" t="s">
        <v>389</v>
      </c>
      <c r="E201" s="9">
        <f>E202</f>
        <v>300</v>
      </c>
      <c r="F201" s="9">
        <f>F202</f>
        <v>300</v>
      </c>
      <c r="G201" s="9">
        <f>G202</f>
        <v>300</v>
      </c>
      <c r="H201" s="79"/>
    </row>
    <row r="202" spans="1:8" ht="25.5" outlineLevel="6">
      <c r="A202" s="17" t="s">
        <v>94</v>
      </c>
      <c r="B202" s="18" t="s">
        <v>95</v>
      </c>
      <c r="C202" s="17" t="s">
        <v>7</v>
      </c>
      <c r="D202" s="19" t="s">
        <v>306</v>
      </c>
      <c r="E202" s="9">
        <f>'№ 5ведомственная'!F194</f>
        <v>300</v>
      </c>
      <c r="F202" s="9">
        <f>'№ 5ведомственная'!G194</f>
        <v>300</v>
      </c>
      <c r="G202" s="9">
        <f>'№ 5ведомственная'!H194</f>
        <v>300</v>
      </c>
      <c r="H202" s="79"/>
    </row>
    <row r="203" spans="1:8" s="30" customFormat="1">
      <c r="A203" s="22" t="s">
        <v>96</v>
      </c>
      <c r="B203" s="51"/>
      <c r="C203" s="22"/>
      <c r="D203" s="23" t="s">
        <v>254</v>
      </c>
      <c r="E203" s="8">
        <f>E204+E217+E243+E281</f>
        <v>72171.100000000006</v>
      </c>
      <c r="F203" s="8">
        <f>F204+F217+F243+F281</f>
        <v>49634.899999999994</v>
      </c>
      <c r="G203" s="8">
        <f>G204+G217+G243+G281</f>
        <v>49134.899999999994</v>
      </c>
      <c r="H203" s="84"/>
    </row>
    <row r="204" spans="1:8" outlineLevel="1">
      <c r="A204" s="17" t="s">
        <v>97</v>
      </c>
      <c r="B204" s="18"/>
      <c r="C204" s="17"/>
      <c r="D204" s="19" t="s">
        <v>276</v>
      </c>
      <c r="E204" s="9">
        <f>E205+E212</f>
        <v>3933.3</v>
      </c>
      <c r="F204" s="9">
        <f>F205+F212</f>
        <v>3633.3</v>
      </c>
      <c r="G204" s="9">
        <f>G205+G212</f>
        <v>3133.3</v>
      </c>
      <c r="H204" s="79"/>
    </row>
    <row r="205" spans="1:8" ht="38.25" outlineLevel="2">
      <c r="A205" s="17" t="s">
        <v>97</v>
      </c>
      <c r="B205" s="18" t="s">
        <v>73</v>
      </c>
      <c r="C205" s="17"/>
      <c r="D205" s="19" t="s">
        <v>696</v>
      </c>
      <c r="E205" s="9">
        <f t="shared" ref="E205:G206" si="42">E206</f>
        <v>3133.3</v>
      </c>
      <c r="F205" s="9">
        <f t="shared" si="42"/>
        <v>3133.3</v>
      </c>
      <c r="G205" s="9">
        <f t="shared" si="42"/>
        <v>3133.3</v>
      </c>
      <c r="H205" s="79"/>
    </row>
    <row r="206" spans="1:8" ht="25.5" outlineLevel="3">
      <c r="A206" s="17" t="s">
        <v>97</v>
      </c>
      <c r="B206" s="18" t="s">
        <v>98</v>
      </c>
      <c r="C206" s="17"/>
      <c r="D206" s="19" t="s">
        <v>391</v>
      </c>
      <c r="E206" s="9">
        <f t="shared" si="42"/>
        <v>3133.3</v>
      </c>
      <c r="F206" s="9">
        <f t="shared" si="42"/>
        <v>3133.3</v>
      </c>
      <c r="G206" s="9">
        <f t="shared" si="42"/>
        <v>3133.3</v>
      </c>
      <c r="H206" s="79"/>
    </row>
    <row r="207" spans="1:8" ht="25.5" outlineLevel="4">
      <c r="A207" s="17" t="s">
        <v>97</v>
      </c>
      <c r="B207" s="18" t="s">
        <v>99</v>
      </c>
      <c r="C207" s="17"/>
      <c r="D207" s="19" t="s">
        <v>392</v>
      </c>
      <c r="E207" s="9">
        <f>E208+E210</f>
        <v>3133.3</v>
      </c>
      <c r="F207" s="9">
        <f>F208+F210</f>
        <v>3133.3</v>
      </c>
      <c r="G207" s="9">
        <f>G208+G210</f>
        <v>3133.3</v>
      </c>
      <c r="H207" s="79"/>
    </row>
    <row r="208" spans="1:8" ht="25.5" outlineLevel="5">
      <c r="A208" s="17" t="s">
        <v>97</v>
      </c>
      <c r="B208" s="18" t="s">
        <v>651</v>
      </c>
      <c r="C208" s="17"/>
      <c r="D208" s="19" t="s">
        <v>650</v>
      </c>
      <c r="E208" s="9">
        <f>E209</f>
        <v>1000</v>
      </c>
      <c r="F208" s="9">
        <f>F209</f>
        <v>1000</v>
      </c>
      <c r="G208" s="9">
        <f>G209</f>
        <v>1000</v>
      </c>
      <c r="H208" s="79"/>
    </row>
    <row r="209" spans="1:8" ht="25.5" outlineLevel="6">
      <c r="A209" s="17" t="s">
        <v>97</v>
      </c>
      <c r="B209" s="18" t="s">
        <v>651</v>
      </c>
      <c r="C209" s="17">
        <v>200</v>
      </c>
      <c r="D209" s="19" t="s">
        <v>306</v>
      </c>
      <c r="E209" s="9">
        <f>'№ 5ведомственная'!F203</f>
        <v>1000</v>
      </c>
      <c r="F209" s="9">
        <f>'№ 5ведомственная'!G203</f>
        <v>1000</v>
      </c>
      <c r="G209" s="9">
        <f>'№ 5ведомственная'!H203</f>
        <v>1000</v>
      </c>
      <c r="H209" s="79"/>
    </row>
    <row r="210" spans="1:8" ht="38.25" outlineLevel="5">
      <c r="A210" s="17" t="s">
        <v>97</v>
      </c>
      <c r="B210" s="18" t="s">
        <v>100</v>
      </c>
      <c r="C210" s="17"/>
      <c r="D210" s="19" t="s">
        <v>394</v>
      </c>
      <c r="E210" s="9">
        <f>E211</f>
        <v>2133.3000000000002</v>
      </c>
      <c r="F210" s="9">
        <f>F211</f>
        <v>2133.3000000000002</v>
      </c>
      <c r="G210" s="9">
        <f>G211</f>
        <v>2133.3000000000002</v>
      </c>
      <c r="H210" s="79"/>
    </row>
    <row r="211" spans="1:8" ht="25.5" outlineLevel="6">
      <c r="A211" s="17" t="s">
        <v>97</v>
      </c>
      <c r="B211" s="18" t="s">
        <v>100</v>
      </c>
      <c r="C211" s="17" t="s">
        <v>7</v>
      </c>
      <c r="D211" s="19" t="s">
        <v>306</v>
      </c>
      <c r="E211" s="9">
        <f>'№ 5ведомственная'!F201</f>
        <v>2133.3000000000002</v>
      </c>
      <c r="F211" s="9">
        <f>'№ 5ведомственная'!G201</f>
        <v>2133.3000000000002</v>
      </c>
      <c r="G211" s="9">
        <f>'№ 5ведомственная'!H201</f>
        <v>2133.3000000000002</v>
      </c>
      <c r="H211" s="79"/>
    </row>
    <row r="212" spans="1:8" ht="38.25" outlineLevel="2">
      <c r="A212" s="17" t="s">
        <v>97</v>
      </c>
      <c r="B212" s="18" t="s">
        <v>101</v>
      </c>
      <c r="C212" s="17"/>
      <c r="D212" s="19" t="s">
        <v>656</v>
      </c>
      <c r="E212" s="9">
        <f t="shared" ref="E212:G215" si="43">E213</f>
        <v>800</v>
      </c>
      <c r="F212" s="9">
        <f t="shared" si="43"/>
        <v>500</v>
      </c>
      <c r="G212" s="9">
        <f t="shared" si="43"/>
        <v>0</v>
      </c>
      <c r="H212" s="79"/>
    </row>
    <row r="213" spans="1:8" ht="25.5" outlineLevel="3">
      <c r="A213" s="17" t="s">
        <v>97</v>
      </c>
      <c r="B213" s="18" t="s">
        <v>102</v>
      </c>
      <c r="C213" s="17"/>
      <c r="D213" s="19" t="s">
        <v>610</v>
      </c>
      <c r="E213" s="9">
        <f t="shared" si="43"/>
        <v>800</v>
      </c>
      <c r="F213" s="9">
        <f t="shared" si="43"/>
        <v>500</v>
      </c>
      <c r="G213" s="9">
        <f t="shared" si="43"/>
        <v>0</v>
      </c>
      <c r="H213" s="79"/>
    </row>
    <row r="214" spans="1:8" ht="25.5" outlineLevel="4">
      <c r="A214" s="17" t="s">
        <v>97</v>
      </c>
      <c r="B214" s="18" t="s">
        <v>103</v>
      </c>
      <c r="C214" s="17"/>
      <c r="D214" s="19" t="s">
        <v>611</v>
      </c>
      <c r="E214" s="9">
        <f t="shared" si="43"/>
        <v>800</v>
      </c>
      <c r="F214" s="9">
        <f t="shared" si="43"/>
        <v>500</v>
      </c>
      <c r="G214" s="9">
        <f t="shared" si="43"/>
        <v>0</v>
      </c>
      <c r="H214" s="79"/>
    </row>
    <row r="215" spans="1:8" outlineLevel="5">
      <c r="A215" s="17" t="s">
        <v>97</v>
      </c>
      <c r="B215" s="18" t="s">
        <v>104</v>
      </c>
      <c r="C215" s="17"/>
      <c r="D215" s="19" t="s">
        <v>537</v>
      </c>
      <c r="E215" s="9">
        <f t="shared" si="43"/>
        <v>800</v>
      </c>
      <c r="F215" s="9">
        <f t="shared" si="43"/>
        <v>500</v>
      </c>
      <c r="G215" s="9">
        <f t="shared" si="43"/>
        <v>0</v>
      </c>
      <c r="H215" s="79"/>
    </row>
    <row r="216" spans="1:8" ht="25.5" outlineLevel="6">
      <c r="A216" s="17" t="s">
        <v>97</v>
      </c>
      <c r="B216" s="18" t="s">
        <v>104</v>
      </c>
      <c r="C216" s="17" t="s">
        <v>7</v>
      </c>
      <c r="D216" s="19" t="s">
        <v>306</v>
      </c>
      <c r="E216" s="9">
        <f>'№ 5ведомственная'!F208</f>
        <v>800</v>
      </c>
      <c r="F216" s="9">
        <f>'№ 5ведомственная'!G208</f>
        <v>500</v>
      </c>
      <c r="G216" s="9">
        <f>'№ 5ведомственная'!H208</f>
        <v>0</v>
      </c>
      <c r="H216" s="79"/>
    </row>
    <row r="217" spans="1:8" outlineLevel="1">
      <c r="A217" s="17" t="s">
        <v>106</v>
      </c>
      <c r="B217" s="18"/>
      <c r="C217" s="17"/>
      <c r="D217" s="19" t="s">
        <v>278</v>
      </c>
      <c r="E217" s="9">
        <f t="shared" ref="E217:G218" si="44">E218</f>
        <v>7350</v>
      </c>
      <c r="F217" s="9">
        <f t="shared" si="44"/>
        <v>3200</v>
      </c>
      <c r="G217" s="9">
        <f t="shared" si="44"/>
        <v>3200</v>
      </c>
      <c r="H217" s="79"/>
    </row>
    <row r="218" spans="1:8" ht="38.25" outlineLevel="2">
      <c r="A218" s="17" t="s">
        <v>106</v>
      </c>
      <c r="B218" s="18" t="s">
        <v>73</v>
      </c>
      <c r="C218" s="17"/>
      <c r="D218" s="19" t="s">
        <v>696</v>
      </c>
      <c r="E218" s="9">
        <f t="shared" si="44"/>
        <v>7350</v>
      </c>
      <c r="F218" s="9">
        <f t="shared" si="44"/>
        <v>3200</v>
      </c>
      <c r="G218" s="9">
        <f t="shared" si="44"/>
        <v>3200</v>
      </c>
      <c r="H218" s="79"/>
    </row>
    <row r="219" spans="1:8" ht="25.5" outlineLevel="3">
      <c r="A219" s="17" t="s">
        <v>106</v>
      </c>
      <c r="B219" s="18" t="s">
        <v>98</v>
      </c>
      <c r="C219" s="17"/>
      <c r="D219" s="19" t="s">
        <v>391</v>
      </c>
      <c r="E219" s="9">
        <f>E220+E225+E238</f>
        <v>7350</v>
      </c>
      <c r="F219" s="9">
        <f>F220+F225+F238</f>
        <v>3200</v>
      </c>
      <c r="G219" s="9">
        <f>G220+G225+G238</f>
        <v>3200</v>
      </c>
      <c r="H219" s="79"/>
    </row>
    <row r="220" spans="1:8" ht="25.5" outlineLevel="4">
      <c r="A220" s="17" t="s">
        <v>106</v>
      </c>
      <c r="B220" s="18" t="s">
        <v>107</v>
      </c>
      <c r="C220" s="17"/>
      <c r="D220" s="19" t="s">
        <v>400</v>
      </c>
      <c r="E220" s="9">
        <f>E221+E223</f>
        <v>1000</v>
      </c>
      <c r="F220" s="9">
        <f>F221+F223</f>
        <v>1000</v>
      </c>
      <c r="G220" s="9">
        <f>G221+G223</f>
        <v>1000</v>
      </c>
      <c r="H220" s="79"/>
    </row>
    <row r="221" spans="1:8" ht="25.5" outlineLevel="5">
      <c r="A221" s="17" t="s">
        <v>106</v>
      </c>
      <c r="B221" s="18" t="s">
        <v>108</v>
      </c>
      <c r="C221" s="17"/>
      <c r="D221" s="19" t="s">
        <v>401</v>
      </c>
      <c r="E221" s="9">
        <f>E222</f>
        <v>500</v>
      </c>
      <c r="F221" s="9">
        <f>F222</f>
        <v>500</v>
      </c>
      <c r="G221" s="9">
        <f>G222</f>
        <v>500</v>
      </c>
      <c r="H221" s="79"/>
    </row>
    <row r="222" spans="1:8" ht="25.5" outlineLevel="6">
      <c r="A222" s="17" t="s">
        <v>106</v>
      </c>
      <c r="B222" s="18" t="s">
        <v>108</v>
      </c>
      <c r="C222" s="17" t="s">
        <v>7</v>
      </c>
      <c r="D222" s="19" t="s">
        <v>306</v>
      </c>
      <c r="E222" s="9">
        <f>'№ 5ведомственная'!F214</f>
        <v>500</v>
      </c>
      <c r="F222" s="9">
        <f>'№ 5ведомственная'!G214</f>
        <v>500</v>
      </c>
      <c r="G222" s="9">
        <f>'№ 5ведомственная'!H214</f>
        <v>500</v>
      </c>
      <c r="H222" s="79"/>
    </row>
    <row r="223" spans="1:8" outlineLevel="5">
      <c r="A223" s="17" t="s">
        <v>106</v>
      </c>
      <c r="B223" s="18" t="s">
        <v>109</v>
      </c>
      <c r="C223" s="17"/>
      <c r="D223" s="19" t="s">
        <v>402</v>
      </c>
      <c r="E223" s="9">
        <f>E224</f>
        <v>500</v>
      </c>
      <c r="F223" s="9">
        <f>F224</f>
        <v>500</v>
      </c>
      <c r="G223" s="9">
        <f>G224</f>
        <v>500</v>
      </c>
      <c r="H223" s="79"/>
    </row>
    <row r="224" spans="1:8" ht="25.5" outlineLevel="6">
      <c r="A224" s="17" t="s">
        <v>106</v>
      </c>
      <c r="B224" s="18" t="s">
        <v>109</v>
      </c>
      <c r="C224" s="17" t="s">
        <v>7</v>
      </c>
      <c r="D224" s="19" t="s">
        <v>306</v>
      </c>
      <c r="E224" s="9">
        <f>'№ 5ведомственная'!F216</f>
        <v>500</v>
      </c>
      <c r="F224" s="9">
        <f>'№ 5ведомственная'!G216</f>
        <v>500</v>
      </c>
      <c r="G224" s="9">
        <f>'№ 5ведомственная'!H216</f>
        <v>500</v>
      </c>
      <c r="H224" s="79"/>
    </row>
    <row r="225" spans="1:8" ht="25.5" outlineLevel="4">
      <c r="A225" s="17" t="s">
        <v>106</v>
      </c>
      <c r="B225" s="18" t="s">
        <v>110</v>
      </c>
      <c r="C225" s="17"/>
      <c r="D225" s="19" t="s">
        <v>403</v>
      </c>
      <c r="E225" s="9">
        <f>E226+E228+E230+E232+E234+E236</f>
        <v>3850</v>
      </c>
      <c r="F225" s="9">
        <f t="shared" ref="F225:G225" si="45">F226+F228+F230+F232+F234+F236</f>
        <v>1300</v>
      </c>
      <c r="G225" s="9">
        <f t="shared" si="45"/>
        <v>1300</v>
      </c>
      <c r="H225" s="79"/>
    </row>
    <row r="226" spans="1:8" outlineLevel="5">
      <c r="A226" s="17" t="s">
        <v>106</v>
      </c>
      <c r="B226" s="18" t="s">
        <v>111</v>
      </c>
      <c r="C226" s="17"/>
      <c r="D226" s="19" t="s">
        <v>404</v>
      </c>
      <c r="E226" s="9">
        <f>E227</f>
        <v>500</v>
      </c>
      <c r="F226" s="9">
        <f>F227</f>
        <v>500</v>
      </c>
      <c r="G226" s="9">
        <f>G227</f>
        <v>500</v>
      </c>
      <c r="H226" s="79"/>
    </row>
    <row r="227" spans="1:8" ht="25.5" outlineLevel="6">
      <c r="A227" s="17" t="s">
        <v>106</v>
      </c>
      <c r="B227" s="18" t="s">
        <v>111</v>
      </c>
      <c r="C227" s="17" t="s">
        <v>7</v>
      </c>
      <c r="D227" s="19" t="s">
        <v>306</v>
      </c>
      <c r="E227" s="9">
        <f>'№ 5ведомственная'!F219</f>
        <v>500</v>
      </c>
      <c r="F227" s="9">
        <f>'№ 5ведомственная'!G219</f>
        <v>500</v>
      </c>
      <c r="G227" s="9">
        <f>'№ 5ведомственная'!H219</f>
        <v>500</v>
      </c>
      <c r="H227" s="79"/>
    </row>
    <row r="228" spans="1:8" ht="25.5" outlineLevel="5">
      <c r="A228" s="17" t="s">
        <v>106</v>
      </c>
      <c r="B228" s="18" t="s">
        <v>112</v>
      </c>
      <c r="C228" s="17"/>
      <c r="D228" s="19" t="s">
        <v>613</v>
      </c>
      <c r="E228" s="9">
        <f>E229</f>
        <v>1000</v>
      </c>
      <c r="F228" s="9">
        <f>F229</f>
        <v>200</v>
      </c>
      <c r="G228" s="9">
        <f>G229</f>
        <v>200</v>
      </c>
      <c r="H228" s="79"/>
    </row>
    <row r="229" spans="1:8" ht="25.5" outlineLevel="6">
      <c r="A229" s="17" t="s">
        <v>106</v>
      </c>
      <c r="B229" s="18" t="s">
        <v>112</v>
      </c>
      <c r="C229" s="17" t="s">
        <v>7</v>
      </c>
      <c r="D229" s="19" t="s">
        <v>306</v>
      </c>
      <c r="E229" s="9">
        <f>'№ 5ведомственная'!F221</f>
        <v>1000</v>
      </c>
      <c r="F229" s="9">
        <f>'№ 5ведомственная'!G221</f>
        <v>200</v>
      </c>
      <c r="G229" s="9">
        <f>'№ 5ведомственная'!H221</f>
        <v>200</v>
      </c>
      <c r="H229" s="79"/>
    </row>
    <row r="230" spans="1:8" ht="38.25" outlineLevel="5">
      <c r="A230" s="17" t="s">
        <v>106</v>
      </c>
      <c r="B230" s="18" t="s">
        <v>113</v>
      </c>
      <c r="C230" s="17"/>
      <c r="D230" s="19" t="s">
        <v>405</v>
      </c>
      <c r="E230" s="9">
        <f>E231</f>
        <v>500</v>
      </c>
      <c r="F230" s="9">
        <f>F231</f>
        <v>200</v>
      </c>
      <c r="G230" s="9">
        <f>G231</f>
        <v>200</v>
      </c>
      <c r="H230" s="79"/>
    </row>
    <row r="231" spans="1:8" ht="25.5" outlineLevel="6">
      <c r="A231" s="17" t="s">
        <v>106</v>
      </c>
      <c r="B231" s="18" t="s">
        <v>113</v>
      </c>
      <c r="C231" s="17" t="s">
        <v>7</v>
      </c>
      <c r="D231" s="19" t="s">
        <v>306</v>
      </c>
      <c r="E231" s="9">
        <f>'№ 5ведомственная'!F223</f>
        <v>500</v>
      </c>
      <c r="F231" s="9">
        <f>'№ 5ведомственная'!G223</f>
        <v>200</v>
      </c>
      <c r="G231" s="9">
        <f>'№ 5ведомственная'!H223</f>
        <v>200</v>
      </c>
      <c r="H231" s="79"/>
    </row>
    <row r="232" spans="1:8" ht="25.5" outlineLevel="6">
      <c r="A232" s="18" t="s">
        <v>106</v>
      </c>
      <c r="B232" s="18" t="s">
        <v>595</v>
      </c>
      <c r="C232" s="17"/>
      <c r="D232" s="19" t="s">
        <v>596</v>
      </c>
      <c r="E232" s="9">
        <f>E233</f>
        <v>1000</v>
      </c>
      <c r="F232" s="9">
        <f>F233</f>
        <v>200</v>
      </c>
      <c r="G232" s="9">
        <f>G233</f>
        <v>200</v>
      </c>
      <c r="H232" s="79"/>
    </row>
    <row r="233" spans="1:8" ht="25.5" outlineLevel="6">
      <c r="A233" s="18" t="s">
        <v>106</v>
      </c>
      <c r="B233" s="18" t="s">
        <v>595</v>
      </c>
      <c r="C233" s="17">
        <v>200</v>
      </c>
      <c r="D233" s="19" t="s">
        <v>306</v>
      </c>
      <c r="E233" s="9">
        <f>'№ 5ведомственная'!F225</f>
        <v>1000</v>
      </c>
      <c r="F233" s="9">
        <f>'№ 5ведомственная'!G225</f>
        <v>200</v>
      </c>
      <c r="G233" s="9">
        <f>'№ 5ведомственная'!H225</f>
        <v>200</v>
      </c>
      <c r="H233" s="79"/>
    </row>
    <row r="234" spans="1:8" ht="25.5" outlineLevel="6">
      <c r="A234" s="18" t="s">
        <v>106</v>
      </c>
      <c r="B234" s="18" t="s">
        <v>614</v>
      </c>
      <c r="C234" s="17"/>
      <c r="D234" s="19" t="s">
        <v>615</v>
      </c>
      <c r="E234" s="9">
        <f>E235</f>
        <v>350</v>
      </c>
      <c r="F234" s="9">
        <f>F235</f>
        <v>100</v>
      </c>
      <c r="G234" s="9">
        <f>G235</f>
        <v>100</v>
      </c>
      <c r="H234" s="79"/>
    </row>
    <row r="235" spans="1:8" ht="25.5" outlineLevel="6">
      <c r="A235" s="18" t="s">
        <v>106</v>
      </c>
      <c r="B235" s="18" t="s">
        <v>614</v>
      </c>
      <c r="C235" s="17">
        <v>200</v>
      </c>
      <c r="D235" s="19" t="s">
        <v>306</v>
      </c>
      <c r="E235" s="9">
        <f>'№ 5ведомственная'!F227</f>
        <v>350</v>
      </c>
      <c r="F235" s="9">
        <f>'№ 5ведомственная'!G227</f>
        <v>100</v>
      </c>
      <c r="G235" s="9">
        <f>'№ 5ведомственная'!H227</f>
        <v>100</v>
      </c>
      <c r="H235" s="79"/>
    </row>
    <row r="236" spans="1:8" ht="25.5" outlineLevel="6">
      <c r="A236" s="18" t="s">
        <v>106</v>
      </c>
      <c r="B236" s="18" t="s">
        <v>625</v>
      </c>
      <c r="C236" s="17"/>
      <c r="D236" s="19" t="s">
        <v>626</v>
      </c>
      <c r="E236" s="9">
        <f>E237</f>
        <v>500</v>
      </c>
      <c r="F236" s="9">
        <f>F237</f>
        <v>100</v>
      </c>
      <c r="G236" s="9">
        <f>G237</f>
        <v>100</v>
      </c>
      <c r="H236" s="79"/>
    </row>
    <row r="237" spans="1:8" ht="25.5" outlineLevel="6">
      <c r="A237" s="18" t="s">
        <v>106</v>
      </c>
      <c r="B237" s="18" t="s">
        <v>625</v>
      </c>
      <c r="C237" s="17">
        <v>200</v>
      </c>
      <c r="D237" s="19" t="s">
        <v>306</v>
      </c>
      <c r="E237" s="9">
        <f>'№ 5ведомственная'!F229</f>
        <v>500</v>
      </c>
      <c r="F237" s="9">
        <f>'№ 5ведомственная'!G229</f>
        <v>100</v>
      </c>
      <c r="G237" s="9">
        <f>'№ 5ведомственная'!H229</f>
        <v>100</v>
      </c>
      <c r="H237" s="79"/>
    </row>
    <row r="238" spans="1:8" ht="25.5" outlineLevel="4">
      <c r="A238" s="17" t="s">
        <v>106</v>
      </c>
      <c r="B238" s="18" t="s">
        <v>114</v>
      </c>
      <c r="C238" s="17"/>
      <c r="D238" s="19" t="s">
        <v>406</v>
      </c>
      <c r="E238" s="9">
        <f>E241+E239</f>
        <v>2500</v>
      </c>
      <c r="F238" s="9">
        <f t="shared" ref="F238:G238" si="46">F241+F239</f>
        <v>900</v>
      </c>
      <c r="G238" s="9">
        <f t="shared" si="46"/>
        <v>900</v>
      </c>
      <c r="H238" s="79"/>
    </row>
    <row r="239" spans="1:8" ht="25.5" outlineLevel="4">
      <c r="A239" s="18" t="s">
        <v>106</v>
      </c>
      <c r="B239" s="18" t="s">
        <v>665</v>
      </c>
      <c r="C239" s="17"/>
      <c r="D239" s="19" t="s">
        <v>666</v>
      </c>
      <c r="E239" s="9">
        <f>E240</f>
        <v>1000</v>
      </c>
      <c r="F239" s="9">
        <f t="shared" ref="F239:G239" si="47">F240</f>
        <v>400</v>
      </c>
      <c r="G239" s="9">
        <f t="shared" si="47"/>
        <v>400</v>
      </c>
      <c r="H239" s="79"/>
    </row>
    <row r="240" spans="1:8" ht="25.5" outlineLevel="4">
      <c r="A240" s="18" t="s">
        <v>106</v>
      </c>
      <c r="B240" s="18" t="s">
        <v>665</v>
      </c>
      <c r="C240" s="17">
        <v>200</v>
      </c>
      <c r="D240" s="19" t="s">
        <v>306</v>
      </c>
      <c r="E240" s="9">
        <f>'№ 5ведомственная'!F232</f>
        <v>1000</v>
      </c>
      <c r="F240" s="9">
        <f>'№ 5ведомственная'!G232</f>
        <v>400</v>
      </c>
      <c r="G240" s="9">
        <f>'№ 5ведомственная'!H232</f>
        <v>400</v>
      </c>
      <c r="H240" s="79"/>
    </row>
    <row r="241" spans="1:8" ht="39" customHeight="1" outlineLevel="5">
      <c r="A241" s="17" t="s">
        <v>106</v>
      </c>
      <c r="B241" s="18" t="s">
        <v>592</v>
      </c>
      <c r="C241" s="17"/>
      <c r="D241" s="19" t="str">
        <f>'№ 5ведомственная'!E233</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41" s="9">
        <f t="shared" ref="E241:G241" si="48">E242</f>
        <v>1500</v>
      </c>
      <c r="F241" s="9">
        <f t="shared" si="48"/>
        <v>500</v>
      </c>
      <c r="G241" s="9">
        <f t="shared" si="48"/>
        <v>500</v>
      </c>
      <c r="H241" s="79"/>
    </row>
    <row r="242" spans="1:8" ht="25.5" outlineLevel="6">
      <c r="A242" s="17" t="s">
        <v>106</v>
      </c>
      <c r="B242" s="18" t="s">
        <v>592</v>
      </c>
      <c r="C242" s="17" t="s">
        <v>7</v>
      </c>
      <c r="D242" s="19" t="s">
        <v>306</v>
      </c>
      <c r="E242" s="9">
        <f>'№ 5ведомственная'!F234</f>
        <v>1500</v>
      </c>
      <c r="F242" s="9">
        <f>'№ 5ведомственная'!G234</f>
        <v>500</v>
      </c>
      <c r="G242" s="9">
        <f>'№ 5ведомственная'!H234</f>
        <v>500</v>
      </c>
      <c r="H242" s="79"/>
    </row>
    <row r="243" spans="1:8" outlineLevel="1">
      <c r="A243" s="17" t="s">
        <v>115</v>
      </c>
      <c r="B243" s="18"/>
      <c r="C243" s="17"/>
      <c r="D243" s="19" t="s">
        <v>279</v>
      </c>
      <c r="E243" s="9">
        <f>E244+E269</f>
        <v>32798.199999999997</v>
      </c>
      <c r="F243" s="9">
        <f t="shared" ref="F243:G243" si="49">F244+F269</f>
        <v>14712</v>
      </c>
      <c r="G243" s="9">
        <f t="shared" si="49"/>
        <v>14712</v>
      </c>
      <c r="H243" s="79"/>
    </row>
    <row r="244" spans="1:8" ht="38.25" outlineLevel="2">
      <c r="A244" s="17" t="s">
        <v>115</v>
      </c>
      <c r="B244" s="18" t="s">
        <v>73</v>
      </c>
      <c r="C244" s="17"/>
      <c r="D244" s="19" t="s">
        <v>696</v>
      </c>
      <c r="E244" s="9">
        <f>E245</f>
        <v>19491.3</v>
      </c>
      <c r="F244" s="9">
        <f>F245</f>
        <v>14390</v>
      </c>
      <c r="G244" s="9">
        <f>G245</f>
        <v>14712</v>
      </c>
      <c r="H244" s="79"/>
    </row>
    <row r="245" spans="1:8" ht="25.5" outlineLevel="3">
      <c r="A245" s="17" t="s">
        <v>115</v>
      </c>
      <c r="B245" s="18" t="s">
        <v>74</v>
      </c>
      <c r="C245" s="17"/>
      <c r="D245" s="19" t="s">
        <v>368</v>
      </c>
      <c r="E245" s="9">
        <f>E246+E253+E262</f>
        <v>19491.3</v>
      </c>
      <c r="F245" s="9">
        <f>F246+F253+F262</f>
        <v>14390</v>
      </c>
      <c r="G245" s="9">
        <f>G246+G253+G262</f>
        <v>14712</v>
      </c>
      <c r="H245" s="79"/>
    </row>
    <row r="246" spans="1:8" outlineLevel="4">
      <c r="A246" s="17" t="s">
        <v>115</v>
      </c>
      <c r="B246" s="18" t="s">
        <v>116</v>
      </c>
      <c r="C246" s="17"/>
      <c r="D246" s="19" t="s">
        <v>408</v>
      </c>
      <c r="E246" s="9">
        <f>E247+E249+E251</f>
        <v>11500</v>
      </c>
      <c r="F246" s="9">
        <f>F247+F249+F251</f>
        <v>8000</v>
      </c>
      <c r="G246" s="9">
        <f>G247+G249+G251</f>
        <v>8000</v>
      </c>
      <c r="H246" s="79"/>
    </row>
    <row r="247" spans="1:8" ht="25.5" outlineLevel="5">
      <c r="A247" s="17" t="s">
        <v>115</v>
      </c>
      <c r="B247" s="18" t="s">
        <v>117</v>
      </c>
      <c r="C247" s="17"/>
      <c r="D247" s="19" t="s">
        <v>409</v>
      </c>
      <c r="E247" s="9">
        <f>E248</f>
        <v>8500</v>
      </c>
      <c r="F247" s="9">
        <f>F248</f>
        <v>6000</v>
      </c>
      <c r="G247" s="9">
        <f>G248</f>
        <v>6000</v>
      </c>
      <c r="H247" s="79"/>
    </row>
    <row r="248" spans="1:8" ht="25.5" outlineLevel="6">
      <c r="A248" s="17" t="s">
        <v>115</v>
      </c>
      <c r="B248" s="18" t="s">
        <v>117</v>
      </c>
      <c r="C248" s="17" t="s">
        <v>7</v>
      </c>
      <c r="D248" s="19" t="s">
        <v>306</v>
      </c>
      <c r="E248" s="9">
        <f>'№ 5ведомственная'!F240</f>
        <v>8500</v>
      </c>
      <c r="F248" s="9">
        <f>'№ 5ведомственная'!G240</f>
        <v>6000</v>
      </c>
      <c r="G248" s="9">
        <f>'№ 5ведомственная'!H240</f>
        <v>6000</v>
      </c>
      <c r="H248" s="79"/>
    </row>
    <row r="249" spans="1:8" outlineLevel="5">
      <c r="A249" s="17" t="s">
        <v>115</v>
      </c>
      <c r="B249" s="18" t="s">
        <v>118</v>
      </c>
      <c r="C249" s="17"/>
      <c r="D249" s="19" t="s">
        <v>410</v>
      </c>
      <c r="E249" s="9">
        <f>E250</f>
        <v>1500</v>
      </c>
      <c r="F249" s="9">
        <f>F250</f>
        <v>1000</v>
      </c>
      <c r="G249" s="9">
        <f>G250</f>
        <v>1000</v>
      </c>
      <c r="H249" s="79"/>
    </row>
    <row r="250" spans="1:8" ht="25.5" outlineLevel="6">
      <c r="A250" s="17" t="s">
        <v>115</v>
      </c>
      <c r="B250" s="18" t="s">
        <v>118</v>
      </c>
      <c r="C250" s="17" t="s">
        <v>39</v>
      </c>
      <c r="D250" s="19" t="s">
        <v>332</v>
      </c>
      <c r="E250" s="9">
        <f>'№ 5ведомственная'!F242</f>
        <v>1500</v>
      </c>
      <c r="F250" s="9">
        <f>'№ 5ведомственная'!G242</f>
        <v>1000</v>
      </c>
      <c r="G250" s="9">
        <f>'№ 5ведомственная'!H242</f>
        <v>1000</v>
      </c>
      <c r="H250" s="79"/>
    </row>
    <row r="251" spans="1:8" ht="38.25" outlineLevel="5">
      <c r="A251" s="17" t="s">
        <v>115</v>
      </c>
      <c r="B251" s="18" t="s">
        <v>119</v>
      </c>
      <c r="C251" s="17"/>
      <c r="D251" s="19" t="s">
        <v>411</v>
      </c>
      <c r="E251" s="9">
        <f>E252</f>
        <v>1500</v>
      </c>
      <c r="F251" s="9">
        <f>F252</f>
        <v>1000</v>
      </c>
      <c r="G251" s="9">
        <f>G252</f>
        <v>1000</v>
      </c>
      <c r="H251" s="79"/>
    </row>
    <row r="252" spans="1:8" ht="25.5" outlineLevel="6">
      <c r="A252" s="17" t="s">
        <v>115</v>
      </c>
      <c r="B252" s="18" t="s">
        <v>119</v>
      </c>
      <c r="C252" s="17" t="s">
        <v>7</v>
      </c>
      <c r="D252" s="19" t="s">
        <v>306</v>
      </c>
      <c r="E252" s="9">
        <f>'№ 5ведомственная'!F244</f>
        <v>1500</v>
      </c>
      <c r="F252" s="9">
        <f>'№ 5ведомственная'!G244</f>
        <v>1000</v>
      </c>
      <c r="G252" s="9">
        <f>'№ 5ведомственная'!H244</f>
        <v>1000</v>
      </c>
      <c r="H252" s="79"/>
    </row>
    <row r="253" spans="1:8" ht="25.5" outlineLevel="4">
      <c r="A253" s="17" t="s">
        <v>115</v>
      </c>
      <c r="B253" s="18" t="s">
        <v>75</v>
      </c>
      <c r="C253" s="17"/>
      <c r="D253" s="19" t="s">
        <v>649</v>
      </c>
      <c r="E253" s="9">
        <f>E254+E256+E258+E260</f>
        <v>7380</v>
      </c>
      <c r="F253" s="9">
        <f t="shared" ref="F253:G253" si="50">F254+F256+F258+F260</f>
        <v>5090</v>
      </c>
      <c r="G253" s="9">
        <f t="shared" si="50"/>
        <v>5412</v>
      </c>
      <c r="H253" s="79"/>
    </row>
    <row r="254" spans="1:8" outlineLevel="5">
      <c r="A254" s="17" t="s">
        <v>115</v>
      </c>
      <c r="B254" s="18" t="s">
        <v>120</v>
      </c>
      <c r="C254" s="17"/>
      <c r="D254" s="19" t="s">
        <v>413</v>
      </c>
      <c r="E254" s="9">
        <f>E255</f>
        <v>4790</v>
      </c>
      <c r="F254" s="9">
        <f>F255</f>
        <v>3290</v>
      </c>
      <c r="G254" s="9">
        <f>G255</f>
        <v>3612</v>
      </c>
      <c r="H254" s="79"/>
    </row>
    <row r="255" spans="1:8" ht="25.5" outlineLevel="6">
      <c r="A255" s="17" t="s">
        <v>115</v>
      </c>
      <c r="B255" s="18" t="s">
        <v>120</v>
      </c>
      <c r="C255" s="17" t="s">
        <v>39</v>
      </c>
      <c r="D255" s="19" t="s">
        <v>332</v>
      </c>
      <c r="E255" s="9">
        <f>'№ 5ведомственная'!F247</f>
        <v>4790</v>
      </c>
      <c r="F255" s="9">
        <f>'№ 5ведомственная'!G247</f>
        <v>3290</v>
      </c>
      <c r="G255" s="9">
        <f>'№ 5ведомственная'!H247</f>
        <v>3612</v>
      </c>
      <c r="H255" s="79"/>
    </row>
    <row r="256" spans="1:8" outlineLevel="5">
      <c r="A256" s="17" t="s">
        <v>115</v>
      </c>
      <c r="B256" s="18" t="s">
        <v>121</v>
      </c>
      <c r="C256" s="17"/>
      <c r="D256" s="19" t="s">
        <v>414</v>
      </c>
      <c r="E256" s="9">
        <f>E257</f>
        <v>300</v>
      </c>
      <c r="F256" s="9">
        <f>F257</f>
        <v>0</v>
      </c>
      <c r="G256" s="9">
        <f>G257</f>
        <v>0</v>
      </c>
      <c r="H256" s="79"/>
    </row>
    <row r="257" spans="1:8" ht="25.5" outlineLevel="6">
      <c r="A257" s="17" t="s">
        <v>115</v>
      </c>
      <c r="B257" s="18" t="s">
        <v>121</v>
      </c>
      <c r="C257" s="17" t="s">
        <v>7</v>
      </c>
      <c r="D257" s="19" t="s">
        <v>306</v>
      </c>
      <c r="E257" s="9">
        <f>'№ 5ведомственная'!F249</f>
        <v>300</v>
      </c>
      <c r="F257" s="9">
        <f>'№ 5ведомственная'!G249</f>
        <v>0</v>
      </c>
      <c r="G257" s="9">
        <f>'№ 5ведомственная'!H249</f>
        <v>0</v>
      </c>
      <c r="H257" s="79"/>
    </row>
    <row r="258" spans="1:8" ht="38.25" outlineLevel="5">
      <c r="A258" s="17" t="s">
        <v>115</v>
      </c>
      <c r="B258" s="18" t="s">
        <v>122</v>
      </c>
      <c r="C258" s="17"/>
      <c r="D258" s="19" t="s">
        <v>417</v>
      </c>
      <c r="E258" s="9">
        <f>E259</f>
        <v>1290</v>
      </c>
      <c r="F258" s="9">
        <f>F259</f>
        <v>800</v>
      </c>
      <c r="G258" s="9">
        <f>G259</f>
        <v>800</v>
      </c>
      <c r="H258" s="79"/>
    </row>
    <row r="259" spans="1:8" ht="25.5" outlineLevel="6">
      <c r="A259" s="17" t="s">
        <v>115</v>
      </c>
      <c r="B259" s="18" t="s">
        <v>122</v>
      </c>
      <c r="C259" s="17" t="s">
        <v>7</v>
      </c>
      <c r="D259" s="19" t="s">
        <v>306</v>
      </c>
      <c r="E259" s="9">
        <f>'№ 5ведомственная'!F251</f>
        <v>1290</v>
      </c>
      <c r="F259" s="9">
        <f>'№ 5ведомственная'!G251</f>
        <v>800</v>
      </c>
      <c r="G259" s="9">
        <f>'№ 5ведомственная'!H251</f>
        <v>800</v>
      </c>
      <c r="H259" s="79"/>
    </row>
    <row r="260" spans="1:8" outlineLevel="5">
      <c r="A260" s="17" t="s">
        <v>115</v>
      </c>
      <c r="B260" s="18" t="s">
        <v>123</v>
      </c>
      <c r="C260" s="17"/>
      <c r="D260" s="19" t="s">
        <v>418</v>
      </c>
      <c r="E260" s="9">
        <f>E261</f>
        <v>1000</v>
      </c>
      <c r="F260" s="9">
        <f>F261</f>
        <v>1000</v>
      </c>
      <c r="G260" s="9">
        <f>G261</f>
        <v>1000</v>
      </c>
      <c r="H260" s="79"/>
    </row>
    <row r="261" spans="1:8" ht="25.5" outlineLevel="6">
      <c r="A261" s="17" t="s">
        <v>115</v>
      </c>
      <c r="B261" s="18" t="s">
        <v>123</v>
      </c>
      <c r="C261" s="17" t="s">
        <v>7</v>
      </c>
      <c r="D261" s="19" t="s">
        <v>306</v>
      </c>
      <c r="E261" s="9">
        <f>'№ 5ведомственная'!F253</f>
        <v>1000</v>
      </c>
      <c r="F261" s="9">
        <f>'№ 5ведомственная'!G253</f>
        <v>1000</v>
      </c>
      <c r="G261" s="9">
        <f>'№ 5ведомственная'!H253</f>
        <v>1000</v>
      </c>
      <c r="H261" s="79"/>
    </row>
    <row r="262" spans="1:8" ht="25.5" outlineLevel="4">
      <c r="A262" s="17" t="s">
        <v>115</v>
      </c>
      <c r="B262" s="18" t="s">
        <v>93</v>
      </c>
      <c r="C262" s="17"/>
      <c r="D262" s="19" t="s">
        <v>387</v>
      </c>
      <c r="E262" s="9">
        <f>E263+E265+E267</f>
        <v>611.29999999999995</v>
      </c>
      <c r="F262" s="9">
        <f t="shared" ref="F262:G262" si="51">F263+F265+F267</f>
        <v>1300</v>
      </c>
      <c r="G262" s="9">
        <f t="shared" si="51"/>
        <v>1300</v>
      </c>
      <c r="H262" s="79"/>
    </row>
    <row r="263" spans="1:8" outlineLevel="4">
      <c r="A263" s="18" t="s">
        <v>115</v>
      </c>
      <c r="B263" s="18" t="s">
        <v>646</v>
      </c>
      <c r="C263" s="17"/>
      <c r="D263" s="19" t="s">
        <v>647</v>
      </c>
      <c r="E263" s="9">
        <f>E264</f>
        <v>500</v>
      </c>
      <c r="F263" s="9">
        <f>F264</f>
        <v>300</v>
      </c>
      <c r="G263" s="9">
        <f>G264</f>
        <v>300</v>
      </c>
      <c r="H263" s="79"/>
    </row>
    <row r="264" spans="1:8" ht="25.5" outlineLevel="4">
      <c r="A264" s="18" t="s">
        <v>115</v>
      </c>
      <c r="B264" s="18" t="s">
        <v>646</v>
      </c>
      <c r="C264" s="17">
        <v>200</v>
      </c>
      <c r="D264" s="19" t="s">
        <v>306</v>
      </c>
      <c r="E264" s="9">
        <f>'№ 5ведомственная'!F256</f>
        <v>500</v>
      </c>
      <c r="F264" s="9">
        <f>'№ 5ведомственная'!G256</f>
        <v>300</v>
      </c>
      <c r="G264" s="9">
        <f>'№ 5ведомственная'!H256</f>
        <v>300</v>
      </c>
      <c r="H264" s="79"/>
    </row>
    <row r="265" spans="1:8" ht="38.25" outlineLevel="5">
      <c r="A265" s="18" t="s">
        <v>115</v>
      </c>
      <c r="B265" s="77" t="s">
        <v>635</v>
      </c>
      <c r="C265" s="17"/>
      <c r="D265" s="19" t="s">
        <v>634</v>
      </c>
      <c r="E265" s="9">
        <f>E266</f>
        <v>0</v>
      </c>
      <c r="F265" s="9">
        <f>F266</f>
        <v>1000</v>
      </c>
      <c r="G265" s="9">
        <f>G266</f>
        <v>1000</v>
      </c>
      <c r="H265" s="79"/>
    </row>
    <row r="266" spans="1:8" ht="25.5" outlineLevel="6">
      <c r="A266" s="18" t="s">
        <v>115</v>
      </c>
      <c r="B266" s="77" t="s">
        <v>635</v>
      </c>
      <c r="C266" s="17" t="s">
        <v>7</v>
      </c>
      <c r="D266" s="19" t="s">
        <v>306</v>
      </c>
      <c r="E266" s="9">
        <f>'№ 5ведомственная'!F258</f>
        <v>0</v>
      </c>
      <c r="F266" s="9">
        <f>'№ 5ведомственная'!G258</f>
        <v>1000</v>
      </c>
      <c r="G266" s="9">
        <f>'№ 5ведомственная'!H258</f>
        <v>1000</v>
      </c>
      <c r="H266" s="79"/>
    </row>
    <row r="267" spans="1:8" ht="65.25" customHeight="1" outlineLevel="6">
      <c r="A267" s="18" t="s">
        <v>115</v>
      </c>
      <c r="B267" s="77" t="str">
        <f>B268</f>
        <v>05403S9007</v>
      </c>
      <c r="C267" s="77"/>
      <c r="D267" s="88" t="str">
        <f>'№ 5ведомственная'!E259</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267" s="9">
        <f>E268</f>
        <v>111.3</v>
      </c>
      <c r="F267" s="9">
        <f t="shared" ref="F267:G267" si="52">F268</f>
        <v>0</v>
      </c>
      <c r="G267" s="9">
        <f t="shared" si="52"/>
        <v>0</v>
      </c>
      <c r="H267" s="79"/>
    </row>
    <row r="268" spans="1:8" ht="30.75" customHeight="1" outlineLevel="6">
      <c r="A268" s="18" t="s">
        <v>115</v>
      </c>
      <c r="B268" s="77" t="str">
        <f>'№ 5ведомственная'!C260</f>
        <v>05403S9007</v>
      </c>
      <c r="C268" s="77" t="s">
        <v>7</v>
      </c>
      <c r="D268" s="88" t="str">
        <f>'№ 5ведомственная'!E260</f>
        <v xml:space="preserve"> Закупка товаров, работ и услуг для обеспечения государственных (муниципальных) нужд</v>
      </c>
      <c r="E268" s="9">
        <f>'№ 5ведомственная'!F260</f>
        <v>111.3</v>
      </c>
      <c r="F268" s="9">
        <f>'№ 5ведомственная'!G260</f>
        <v>0</v>
      </c>
      <c r="G268" s="9">
        <f>'№ 5ведомственная'!H260</f>
        <v>0</v>
      </c>
      <c r="H268" s="79"/>
    </row>
    <row r="269" spans="1:8" ht="38.25" outlineLevel="2">
      <c r="A269" s="17" t="s">
        <v>115</v>
      </c>
      <c r="B269" s="18" t="s">
        <v>124</v>
      </c>
      <c r="C269" s="17"/>
      <c r="D269" s="19" t="s">
        <v>280</v>
      </c>
      <c r="E269" s="9">
        <f>E270</f>
        <v>13306.9</v>
      </c>
      <c r="F269" s="9">
        <f>F270</f>
        <v>322</v>
      </c>
      <c r="G269" s="9">
        <f>G270</f>
        <v>0</v>
      </c>
      <c r="H269" s="79"/>
    </row>
    <row r="270" spans="1:8" ht="25.5" outlineLevel="3">
      <c r="A270" s="17" t="s">
        <v>115</v>
      </c>
      <c r="B270" s="18" t="s">
        <v>125</v>
      </c>
      <c r="C270" s="17"/>
      <c r="D270" s="19" t="s">
        <v>421</v>
      </c>
      <c r="E270" s="9">
        <f>E271+E276</f>
        <v>13306.9</v>
      </c>
      <c r="F270" s="9">
        <f>F271+F276</f>
        <v>322</v>
      </c>
      <c r="G270" s="9">
        <f>G271+G276</f>
        <v>0</v>
      </c>
      <c r="H270" s="79"/>
    </row>
    <row r="271" spans="1:8" ht="25.5" outlineLevel="4">
      <c r="A271" s="17" t="s">
        <v>115</v>
      </c>
      <c r="B271" s="18" t="s">
        <v>126</v>
      </c>
      <c r="C271" s="17"/>
      <c r="D271" s="19" t="s">
        <v>544</v>
      </c>
      <c r="E271" s="9">
        <f>E272+E274</f>
        <v>1100</v>
      </c>
      <c r="F271" s="9">
        <f t="shared" ref="F271:G271" si="53">F272+F274</f>
        <v>200</v>
      </c>
      <c r="G271" s="9">
        <f t="shared" si="53"/>
        <v>0</v>
      </c>
      <c r="H271" s="79"/>
    </row>
    <row r="272" spans="1:8" ht="51" outlineLevel="5">
      <c r="A272" s="17" t="s">
        <v>115</v>
      </c>
      <c r="B272" s="18" t="s">
        <v>127</v>
      </c>
      <c r="C272" s="17"/>
      <c r="D272" s="19" t="s">
        <v>422</v>
      </c>
      <c r="E272" s="9">
        <f t="shared" ref="E272:G272" si="54">E273</f>
        <v>500</v>
      </c>
      <c r="F272" s="9">
        <f t="shared" si="54"/>
        <v>200</v>
      </c>
      <c r="G272" s="9">
        <f t="shared" si="54"/>
        <v>0</v>
      </c>
      <c r="H272" s="79"/>
    </row>
    <row r="273" spans="1:8" ht="25.5" outlineLevel="6">
      <c r="A273" s="17" t="s">
        <v>115</v>
      </c>
      <c r="B273" s="18" t="s">
        <v>127</v>
      </c>
      <c r="C273" s="17" t="s">
        <v>7</v>
      </c>
      <c r="D273" s="19" t="s">
        <v>306</v>
      </c>
      <c r="E273" s="9">
        <f>'№ 5ведомственная'!F265</f>
        <v>500</v>
      </c>
      <c r="F273" s="9">
        <f>'№ 5ведомственная'!G265</f>
        <v>200</v>
      </c>
      <c r="G273" s="9">
        <f>'№ 5ведомственная'!H265</f>
        <v>0</v>
      </c>
      <c r="H273" s="79"/>
    </row>
    <row r="274" spans="1:8" ht="25.5" outlineLevel="6">
      <c r="A274" s="18" t="s">
        <v>115</v>
      </c>
      <c r="B274" s="18" t="s">
        <v>673</v>
      </c>
      <c r="C274" s="17"/>
      <c r="D274" s="19" t="s">
        <v>674</v>
      </c>
      <c r="E274" s="9">
        <f>E275</f>
        <v>600</v>
      </c>
      <c r="F274" s="9">
        <f t="shared" ref="F274:G274" si="55">F275</f>
        <v>0</v>
      </c>
      <c r="G274" s="9">
        <f t="shared" si="55"/>
        <v>0</v>
      </c>
      <c r="H274" s="79"/>
    </row>
    <row r="275" spans="1:8" ht="25.5" outlineLevel="6">
      <c r="A275" s="18" t="s">
        <v>115</v>
      </c>
      <c r="B275" s="18" t="s">
        <v>673</v>
      </c>
      <c r="C275" s="17" t="s">
        <v>7</v>
      </c>
      <c r="D275" s="19" t="s">
        <v>306</v>
      </c>
      <c r="E275" s="9">
        <f>'№ 5ведомственная'!F267</f>
        <v>600</v>
      </c>
      <c r="F275" s="9">
        <f>'№ 5ведомственная'!G267</f>
        <v>0</v>
      </c>
      <c r="G275" s="9">
        <f>'№ 5ведомственная'!H267</f>
        <v>0</v>
      </c>
      <c r="H275" s="79"/>
    </row>
    <row r="276" spans="1:8" ht="38.25" outlineLevel="4">
      <c r="A276" s="17" t="s">
        <v>115</v>
      </c>
      <c r="B276" s="18" t="s">
        <v>128</v>
      </c>
      <c r="C276" s="17"/>
      <c r="D276" s="19" t="s">
        <v>423</v>
      </c>
      <c r="E276" s="9">
        <f>E279+E277</f>
        <v>12206.9</v>
      </c>
      <c r="F276" s="9">
        <f t="shared" ref="F276:G276" si="56">F279+F277</f>
        <v>122</v>
      </c>
      <c r="G276" s="9">
        <f t="shared" si="56"/>
        <v>0</v>
      </c>
      <c r="H276" s="79"/>
    </row>
    <row r="277" spans="1:8" ht="51" outlineLevel="4">
      <c r="A277" s="18" t="s">
        <v>115</v>
      </c>
      <c r="B277" s="18" t="s">
        <v>755</v>
      </c>
      <c r="C277" s="17"/>
      <c r="D277" s="19" t="s">
        <v>754</v>
      </c>
      <c r="E277" s="9">
        <f>E278</f>
        <v>20</v>
      </c>
      <c r="F277" s="9">
        <f t="shared" ref="F277:G277" si="57">F278</f>
        <v>0</v>
      </c>
      <c r="G277" s="9">
        <f t="shared" si="57"/>
        <v>0</v>
      </c>
      <c r="H277" s="79"/>
    </row>
    <row r="278" spans="1:8" ht="25.5" outlineLevel="4">
      <c r="A278" s="18" t="s">
        <v>115</v>
      </c>
      <c r="B278" s="18" t="s">
        <v>755</v>
      </c>
      <c r="C278" s="17" t="s">
        <v>39</v>
      </c>
      <c r="D278" s="19" t="s">
        <v>332</v>
      </c>
      <c r="E278" s="9">
        <f>'№ 5ведомственная'!F270</f>
        <v>20</v>
      </c>
      <c r="F278" s="9">
        <f>'№ 5ведомственная'!G270</f>
        <v>0</v>
      </c>
      <c r="G278" s="9">
        <f>'№ 5ведомственная'!H270</f>
        <v>0</v>
      </c>
      <c r="H278" s="79"/>
    </row>
    <row r="279" spans="1:8" ht="38.25" outlineLevel="5">
      <c r="A279" s="17" t="s">
        <v>115</v>
      </c>
      <c r="B279" s="18" t="s">
        <v>129</v>
      </c>
      <c r="C279" s="17"/>
      <c r="D279" s="19" t="s">
        <v>424</v>
      </c>
      <c r="E279" s="9">
        <f>E280</f>
        <v>12186.9</v>
      </c>
      <c r="F279" s="9">
        <f>F280</f>
        <v>122</v>
      </c>
      <c r="G279" s="9">
        <f>G280</f>
        <v>0</v>
      </c>
      <c r="H279" s="79"/>
    </row>
    <row r="280" spans="1:8" ht="25.5" outlineLevel="6">
      <c r="A280" s="17" t="s">
        <v>115</v>
      </c>
      <c r="B280" s="18" t="s">
        <v>129</v>
      </c>
      <c r="C280" s="17" t="s">
        <v>7</v>
      </c>
      <c r="D280" s="19" t="s">
        <v>306</v>
      </c>
      <c r="E280" s="9">
        <f>'№ 5ведомственная'!F272</f>
        <v>12186.9</v>
      </c>
      <c r="F280" s="9">
        <f>'№ 5ведомственная'!G272</f>
        <v>122</v>
      </c>
      <c r="G280" s="9">
        <f>'№ 5ведомственная'!H272</f>
        <v>0</v>
      </c>
      <c r="H280" s="79"/>
    </row>
    <row r="281" spans="1:8" outlineLevel="1">
      <c r="A281" s="17" t="s">
        <v>130</v>
      </c>
      <c r="B281" s="18"/>
      <c r="C281" s="17"/>
      <c r="D281" s="19" t="s">
        <v>281</v>
      </c>
      <c r="E281" s="9">
        <f>E282+E287</f>
        <v>28089.599999999999</v>
      </c>
      <c r="F281" s="9">
        <f>F282+F287</f>
        <v>28089.599999999999</v>
      </c>
      <c r="G281" s="9">
        <f>G282+G287</f>
        <v>28089.599999999999</v>
      </c>
      <c r="H281" s="79"/>
    </row>
    <row r="282" spans="1:8" ht="38.25" outlineLevel="2">
      <c r="A282" s="17" t="s">
        <v>130</v>
      </c>
      <c r="B282" s="18" t="s">
        <v>73</v>
      </c>
      <c r="C282" s="17"/>
      <c r="D282" s="19" t="s">
        <v>696</v>
      </c>
      <c r="E282" s="9">
        <f>E283</f>
        <v>19475.5</v>
      </c>
      <c r="F282" s="9">
        <f t="shared" ref="F282:G285" si="58">F283</f>
        <v>19475.5</v>
      </c>
      <c r="G282" s="9">
        <f t="shared" si="58"/>
        <v>19475.5</v>
      </c>
      <c r="H282" s="79"/>
    </row>
    <row r="283" spans="1:8" ht="25.5" outlineLevel="3">
      <c r="A283" s="17" t="s">
        <v>130</v>
      </c>
      <c r="B283" s="18" t="s">
        <v>98</v>
      </c>
      <c r="C283" s="17"/>
      <c r="D283" s="19" t="s">
        <v>391</v>
      </c>
      <c r="E283" s="9">
        <f>E284</f>
        <v>19475.5</v>
      </c>
      <c r="F283" s="9">
        <f t="shared" si="58"/>
        <v>19475.5</v>
      </c>
      <c r="G283" s="9">
        <f t="shared" si="58"/>
        <v>19475.5</v>
      </c>
      <c r="H283" s="79"/>
    </row>
    <row r="284" spans="1:8" ht="25.5" outlineLevel="4">
      <c r="A284" s="17" t="s">
        <v>130</v>
      </c>
      <c r="B284" s="18" t="s">
        <v>110</v>
      </c>
      <c r="C284" s="17"/>
      <c r="D284" s="19" t="s">
        <v>403</v>
      </c>
      <c r="E284" s="9">
        <f>E285</f>
        <v>19475.5</v>
      </c>
      <c r="F284" s="9">
        <f t="shared" si="58"/>
        <v>19475.5</v>
      </c>
      <c r="G284" s="9">
        <f t="shared" si="58"/>
        <v>19475.5</v>
      </c>
      <c r="H284" s="79"/>
    </row>
    <row r="285" spans="1:8" ht="25.5" outlineLevel="5">
      <c r="A285" s="17" t="s">
        <v>130</v>
      </c>
      <c r="B285" s="18" t="s">
        <v>131</v>
      </c>
      <c r="C285" s="17"/>
      <c r="D285" s="19" t="s">
        <v>425</v>
      </c>
      <c r="E285" s="9">
        <f>E286</f>
        <v>19475.5</v>
      </c>
      <c r="F285" s="9">
        <f t="shared" si="58"/>
        <v>19475.5</v>
      </c>
      <c r="G285" s="9">
        <f t="shared" si="58"/>
        <v>19475.5</v>
      </c>
      <c r="H285" s="79"/>
    </row>
    <row r="286" spans="1:8" ht="25.5" outlineLevel="6">
      <c r="A286" s="17" t="s">
        <v>130</v>
      </c>
      <c r="B286" s="18" t="s">
        <v>131</v>
      </c>
      <c r="C286" s="17" t="s">
        <v>39</v>
      </c>
      <c r="D286" s="19" t="s">
        <v>332</v>
      </c>
      <c r="E286" s="9">
        <f>'№ 5ведомственная'!F278</f>
        <v>19475.5</v>
      </c>
      <c r="F286" s="9">
        <f>'№ 5ведомственная'!G278</f>
        <v>19475.5</v>
      </c>
      <c r="G286" s="9">
        <f>'№ 5ведомственная'!H278</f>
        <v>19475.5</v>
      </c>
      <c r="H286" s="79"/>
    </row>
    <row r="287" spans="1:8" outlineLevel="6">
      <c r="A287" s="18" t="s">
        <v>130</v>
      </c>
      <c r="B287" s="18" t="s">
        <v>3</v>
      </c>
      <c r="C287" s="17"/>
      <c r="D287" s="19" t="s">
        <v>261</v>
      </c>
      <c r="E287" s="9">
        <f t="shared" ref="E287:G288" si="59">E288</f>
        <v>8614.1</v>
      </c>
      <c r="F287" s="9">
        <f t="shared" si="59"/>
        <v>8614.1</v>
      </c>
      <c r="G287" s="9">
        <f t="shared" si="59"/>
        <v>8614.1</v>
      </c>
      <c r="H287" s="79"/>
    </row>
    <row r="288" spans="1:8" ht="25.5" outlineLevel="6">
      <c r="A288" s="18" t="s">
        <v>130</v>
      </c>
      <c r="B288" s="18" t="s">
        <v>10</v>
      </c>
      <c r="C288" s="17"/>
      <c r="D288" s="19" t="s">
        <v>308</v>
      </c>
      <c r="E288" s="9">
        <f t="shared" si="59"/>
        <v>8614.1</v>
      </c>
      <c r="F288" s="9">
        <f t="shared" si="59"/>
        <v>8614.1</v>
      </c>
      <c r="G288" s="9">
        <f t="shared" si="59"/>
        <v>8614.1</v>
      </c>
      <c r="H288" s="79"/>
    </row>
    <row r="289" spans="1:10" ht="25.5" outlineLevel="6">
      <c r="A289" s="18" t="s">
        <v>130</v>
      </c>
      <c r="B289" s="18" t="s">
        <v>50</v>
      </c>
      <c r="C289" s="17"/>
      <c r="D289" s="19" t="s">
        <v>351</v>
      </c>
      <c r="E289" s="9">
        <f>E290+E291+E292</f>
        <v>8614.1</v>
      </c>
      <c r="F289" s="9">
        <f>F290+F291+F292</f>
        <v>8614.1</v>
      </c>
      <c r="G289" s="9">
        <f>G290+G291+G292</f>
        <v>8614.1</v>
      </c>
      <c r="H289" s="79"/>
    </row>
    <row r="290" spans="1:10" ht="51" outlineLevel="6">
      <c r="A290" s="18" t="s">
        <v>130</v>
      </c>
      <c r="B290" s="18" t="s">
        <v>50</v>
      </c>
      <c r="C290" s="17" t="s">
        <v>6</v>
      </c>
      <c r="D290" s="19" t="s">
        <v>305</v>
      </c>
      <c r="E290" s="9">
        <f>'№ 5ведомственная'!F282</f>
        <v>5436.1</v>
      </c>
      <c r="F290" s="9">
        <f>'№ 5ведомственная'!G282</f>
        <v>5436.1</v>
      </c>
      <c r="G290" s="9">
        <f>'№ 5ведомственная'!H282</f>
        <v>5436.1</v>
      </c>
      <c r="H290" s="79"/>
    </row>
    <row r="291" spans="1:10" ht="25.5" outlineLevel="6">
      <c r="A291" s="18" t="s">
        <v>130</v>
      </c>
      <c r="B291" s="18" t="s">
        <v>50</v>
      </c>
      <c r="C291" s="17" t="s">
        <v>7</v>
      </c>
      <c r="D291" s="19" t="s">
        <v>306</v>
      </c>
      <c r="E291" s="9">
        <f>'№ 5ведомственная'!F283</f>
        <v>3108</v>
      </c>
      <c r="F291" s="9">
        <f>'№ 5ведомственная'!G283</f>
        <v>3108</v>
      </c>
      <c r="G291" s="9">
        <f>'№ 5ведомственная'!H283</f>
        <v>3108</v>
      </c>
      <c r="H291" s="79"/>
    </row>
    <row r="292" spans="1:10" outlineLevel="6">
      <c r="A292" s="18" t="s">
        <v>130</v>
      </c>
      <c r="B292" s="18" t="s">
        <v>50</v>
      </c>
      <c r="C292" s="17" t="s">
        <v>8</v>
      </c>
      <c r="D292" s="19" t="s">
        <v>307</v>
      </c>
      <c r="E292" s="9">
        <f>'№ 5ведомственная'!F284</f>
        <v>70</v>
      </c>
      <c r="F292" s="9">
        <f>'№ 5ведомственная'!G284</f>
        <v>70</v>
      </c>
      <c r="G292" s="9">
        <f>'№ 5ведомственная'!H284</f>
        <v>70</v>
      </c>
      <c r="H292" s="79"/>
    </row>
    <row r="293" spans="1:10" outlineLevel="6">
      <c r="A293" s="18" t="s">
        <v>722</v>
      </c>
      <c r="B293" s="18"/>
      <c r="C293" s="17"/>
      <c r="D293" s="19" t="s">
        <v>732</v>
      </c>
      <c r="E293" s="9">
        <f>E294</f>
        <v>1370.5</v>
      </c>
      <c r="F293" s="9">
        <f t="shared" ref="F293:G293" si="60">F294</f>
        <v>1345.5</v>
      </c>
      <c r="G293" s="9">
        <f t="shared" si="60"/>
        <v>1345.5</v>
      </c>
      <c r="H293" s="79"/>
    </row>
    <row r="294" spans="1:10" outlineLevel="6">
      <c r="A294" s="18" t="s">
        <v>723</v>
      </c>
      <c r="B294" s="18"/>
      <c r="C294" s="17"/>
      <c r="D294" s="19" t="s">
        <v>733</v>
      </c>
      <c r="E294" s="9">
        <f>E295</f>
        <v>1370.5</v>
      </c>
      <c r="F294" s="9">
        <f t="shared" ref="F294:G294" si="61">F295</f>
        <v>1345.5</v>
      </c>
      <c r="G294" s="9">
        <f t="shared" si="61"/>
        <v>1345.5</v>
      </c>
      <c r="H294" s="79"/>
    </row>
    <row r="295" spans="1:10" ht="38.25" outlineLevel="6">
      <c r="A295" s="18" t="s">
        <v>723</v>
      </c>
      <c r="B295" s="18" t="s">
        <v>73</v>
      </c>
      <c r="C295" s="17"/>
      <c r="D295" s="19" t="s">
        <v>696</v>
      </c>
      <c r="E295" s="9">
        <f>E296</f>
        <v>1370.5</v>
      </c>
      <c r="F295" s="9">
        <f t="shared" ref="F295:G295" si="62">F296</f>
        <v>1345.5</v>
      </c>
      <c r="G295" s="9">
        <f t="shared" si="62"/>
        <v>1345.5</v>
      </c>
      <c r="H295" s="79"/>
    </row>
    <row r="296" spans="1:10" ht="25.5" outlineLevel="6">
      <c r="A296" s="18" t="s">
        <v>723</v>
      </c>
      <c r="B296" s="18" t="s">
        <v>74</v>
      </c>
      <c r="C296" s="17"/>
      <c r="D296" s="19" t="s">
        <v>368</v>
      </c>
      <c r="E296" s="9">
        <f>E297</f>
        <v>1370.5</v>
      </c>
      <c r="F296" s="9">
        <f t="shared" ref="F296:G296" si="63">F297</f>
        <v>1345.5</v>
      </c>
      <c r="G296" s="9">
        <f t="shared" si="63"/>
        <v>1345.5</v>
      </c>
      <c r="H296" s="79"/>
    </row>
    <row r="297" spans="1:10" ht="25.5" outlineLevel="6">
      <c r="A297" s="18" t="s">
        <v>723</v>
      </c>
      <c r="B297" s="18" t="s">
        <v>724</v>
      </c>
      <c r="C297" s="17"/>
      <c r="D297" s="19" t="s">
        <v>729</v>
      </c>
      <c r="E297" s="9">
        <f>E298+E300+E302</f>
        <v>1370.5</v>
      </c>
      <c r="F297" s="9">
        <f t="shared" ref="F297:G297" si="64">F298+F300+F302</f>
        <v>1345.5</v>
      </c>
      <c r="G297" s="9">
        <f t="shared" si="64"/>
        <v>1345.5</v>
      </c>
      <c r="H297" s="79"/>
    </row>
    <row r="298" spans="1:10" outlineLevel="6">
      <c r="A298" s="18" t="s">
        <v>723</v>
      </c>
      <c r="B298" s="18" t="s">
        <v>725</v>
      </c>
      <c r="C298" s="17"/>
      <c r="D298" s="19" t="s">
        <v>728</v>
      </c>
      <c r="E298" s="9">
        <f>E299</f>
        <v>250</v>
      </c>
      <c r="F298" s="9">
        <f t="shared" ref="F298:G298" si="65">F299</f>
        <v>250</v>
      </c>
      <c r="G298" s="9">
        <f t="shared" si="65"/>
        <v>250</v>
      </c>
      <c r="H298" s="79"/>
    </row>
    <row r="299" spans="1:10" ht="25.5" outlineLevel="6">
      <c r="A299" s="18" t="s">
        <v>723</v>
      </c>
      <c r="B299" s="18" t="s">
        <v>725</v>
      </c>
      <c r="C299" s="17">
        <v>200</v>
      </c>
      <c r="D299" s="19" t="s">
        <v>306</v>
      </c>
      <c r="E299" s="9">
        <f>'№ 5ведомственная'!F291</f>
        <v>250</v>
      </c>
      <c r="F299" s="9">
        <f>'№ 5ведомственная'!G291</f>
        <v>250</v>
      </c>
      <c r="G299" s="9">
        <f>'№ 5ведомственная'!H291</f>
        <v>250</v>
      </c>
      <c r="H299" s="79"/>
    </row>
    <row r="300" spans="1:10" outlineLevel="6">
      <c r="A300" s="18" t="s">
        <v>723</v>
      </c>
      <c r="B300" s="18" t="s">
        <v>726</v>
      </c>
      <c r="C300" s="17"/>
      <c r="D300" s="19" t="s">
        <v>730</v>
      </c>
      <c r="E300" s="9">
        <f>E301</f>
        <v>520.5</v>
      </c>
      <c r="F300" s="9">
        <f t="shared" ref="F300:G300" si="66">F301</f>
        <v>495.5</v>
      </c>
      <c r="G300" s="9">
        <f t="shared" si="66"/>
        <v>495.5</v>
      </c>
      <c r="H300" s="79"/>
    </row>
    <row r="301" spans="1:10" ht="25.5" outlineLevel="6">
      <c r="A301" s="18" t="s">
        <v>723</v>
      </c>
      <c r="B301" s="18" t="s">
        <v>726</v>
      </c>
      <c r="C301" s="17">
        <v>200</v>
      </c>
      <c r="D301" s="19" t="s">
        <v>306</v>
      </c>
      <c r="E301" s="9">
        <f>'№ 5ведомственная'!F293</f>
        <v>520.5</v>
      </c>
      <c r="F301" s="9">
        <f>'№ 5ведомственная'!G293</f>
        <v>495.5</v>
      </c>
      <c r="G301" s="9">
        <f>'№ 5ведомственная'!H293</f>
        <v>495.5</v>
      </c>
      <c r="H301" s="79"/>
    </row>
    <row r="302" spans="1:10" ht="19.5" customHeight="1" outlineLevel="6">
      <c r="A302" s="18" t="s">
        <v>723</v>
      </c>
      <c r="B302" s="18" t="s">
        <v>727</v>
      </c>
      <c r="C302" s="17"/>
      <c r="D302" s="19" t="s">
        <v>731</v>
      </c>
      <c r="E302" s="9">
        <f>E303</f>
        <v>600</v>
      </c>
      <c r="F302" s="9">
        <f t="shared" ref="F302:G302" si="67">F303</f>
        <v>600</v>
      </c>
      <c r="G302" s="9">
        <f t="shared" si="67"/>
        <v>600</v>
      </c>
      <c r="H302" s="79"/>
    </row>
    <row r="303" spans="1:10" ht="25.5" outlineLevel="6">
      <c r="A303" s="18" t="s">
        <v>723</v>
      </c>
      <c r="B303" s="18" t="s">
        <v>727</v>
      </c>
      <c r="C303" s="17">
        <v>200</v>
      </c>
      <c r="D303" s="19" t="s">
        <v>306</v>
      </c>
      <c r="E303" s="9">
        <f>'№ 5ведомственная'!F295</f>
        <v>600</v>
      </c>
      <c r="F303" s="9">
        <f>'№ 5ведомственная'!G295</f>
        <v>600</v>
      </c>
      <c r="G303" s="9">
        <f>'№ 5ведомственная'!H295</f>
        <v>600</v>
      </c>
      <c r="H303" s="79"/>
    </row>
    <row r="304" spans="1:10" s="30" customFormat="1">
      <c r="A304" s="22" t="s">
        <v>161</v>
      </c>
      <c r="B304" s="51"/>
      <c r="C304" s="22"/>
      <c r="D304" s="23" t="s">
        <v>258</v>
      </c>
      <c r="E304" s="8">
        <f>E305+E317+E352+E379+E389+E412</f>
        <v>404123.8</v>
      </c>
      <c r="F304" s="8">
        <f>F305+F317+F352+F379+F389+F412</f>
        <v>371153.80000000005</v>
      </c>
      <c r="G304" s="8">
        <f>G305+G317+G352+G379+G389+G412</f>
        <v>360275.4</v>
      </c>
      <c r="H304" s="84"/>
      <c r="I304" s="4"/>
      <c r="J304" s="4"/>
    </row>
    <row r="305" spans="1:10" outlineLevel="1">
      <c r="A305" s="17" t="s">
        <v>162</v>
      </c>
      <c r="B305" s="18"/>
      <c r="C305" s="17"/>
      <c r="D305" s="19" t="s">
        <v>290</v>
      </c>
      <c r="E305" s="9">
        <f>E306</f>
        <v>131050.9</v>
      </c>
      <c r="F305" s="9">
        <f t="shared" ref="F305:G307" si="68">F306</f>
        <v>116717.8</v>
      </c>
      <c r="G305" s="9">
        <f t="shared" si="68"/>
        <v>111966.09999999999</v>
      </c>
      <c r="H305" s="85"/>
      <c r="I305" s="15"/>
      <c r="J305" s="15"/>
    </row>
    <row r="306" spans="1:10" ht="38.25" outlineLevel="2">
      <c r="A306" s="17" t="s">
        <v>162</v>
      </c>
      <c r="B306" s="18" t="s">
        <v>163</v>
      </c>
      <c r="C306" s="17"/>
      <c r="D306" s="19" t="s">
        <v>695</v>
      </c>
      <c r="E306" s="9">
        <f>E307</f>
        <v>131050.9</v>
      </c>
      <c r="F306" s="9">
        <f t="shared" si="68"/>
        <v>116717.8</v>
      </c>
      <c r="G306" s="9">
        <f t="shared" si="68"/>
        <v>111966.09999999999</v>
      </c>
      <c r="H306" s="79"/>
    </row>
    <row r="307" spans="1:10" ht="25.5" outlineLevel="3">
      <c r="A307" s="17" t="s">
        <v>162</v>
      </c>
      <c r="B307" s="18" t="s">
        <v>164</v>
      </c>
      <c r="C307" s="17"/>
      <c r="D307" s="19" t="s">
        <v>446</v>
      </c>
      <c r="E307" s="9">
        <f>E308</f>
        <v>131050.9</v>
      </c>
      <c r="F307" s="9">
        <f t="shared" si="68"/>
        <v>116717.8</v>
      </c>
      <c r="G307" s="9">
        <f t="shared" si="68"/>
        <v>111966.09999999999</v>
      </c>
      <c r="H307" s="79"/>
    </row>
    <row r="308" spans="1:10" ht="25.5" outlineLevel="4">
      <c r="A308" s="17" t="s">
        <v>162</v>
      </c>
      <c r="B308" s="18" t="s">
        <v>165</v>
      </c>
      <c r="C308" s="17"/>
      <c r="D308" s="19" t="s">
        <v>447</v>
      </c>
      <c r="E308" s="9">
        <f>E309+E311+E313+E315</f>
        <v>131050.9</v>
      </c>
      <c r="F308" s="9">
        <f t="shared" ref="F308:G308" si="69">F309+F311+F313+F315</f>
        <v>116717.8</v>
      </c>
      <c r="G308" s="9">
        <f t="shared" si="69"/>
        <v>111966.09999999999</v>
      </c>
      <c r="H308" s="79"/>
    </row>
    <row r="309" spans="1:10" ht="51" outlineLevel="5">
      <c r="A309" s="17" t="s">
        <v>162</v>
      </c>
      <c r="B309" s="18" t="s">
        <v>166</v>
      </c>
      <c r="C309" s="17"/>
      <c r="D309" s="19" t="s">
        <v>448</v>
      </c>
      <c r="E309" s="9">
        <f>E310</f>
        <v>60838.5</v>
      </c>
      <c r="F309" s="9">
        <f>F310</f>
        <v>60838.5</v>
      </c>
      <c r="G309" s="9">
        <f>G310</f>
        <v>60838.5</v>
      </c>
      <c r="H309" s="79"/>
    </row>
    <row r="310" spans="1:10" ht="25.5" outlineLevel="6">
      <c r="A310" s="17" t="s">
        <v>162</v>
      </c>
      <c r="B310" s="18" t="s">
        <v>166</v>
      </c>
      <c r="C310" s="17" t="s">
        <v>39</v>
      </c>
      <c r="D310" s="19" t="s">
        <v>332</v>
      </c>
      <c r="E310" s="9">
        <f>'№ 5ведомственная'!F358</f>
        <v>60838.5</v>
      </c>
      <c r="F310" s="9">
        <f>'№ 5ведомственная'!G358</f>
        <v>60838.5</v>
      </c>
      <c r="G310" s="9">
        <f>'№ 5ведомственная'!H358</f>
        <v>60838.5</v>
      </c>
      <c r="H310" s="79"/>
    </row>
    <row r="311" spans="1:10" ht="51" outlineLevel="5">
      <c r="A311" s="35" t="s">
        <v>162</v>
      </c>
      <c r="B311" s="54" t="s">
        <v>167</v>
      </c>
      <c r="C311" s="35"/>
      <c r="D311" s="36" t="s">
        <v>449</v>
      </c>
      <c r="E311" s="37">
        <f>E312</f>
        <v>67460.7</v>
      </c>
      <c r="F311" s="37">
        <f>F312</f>
        <v>53327.6</v>
      </c>
      <c r="G311" s="37">
        <f>G312</f>
        <v>48575.9</v>
      </c>
      <c r="H311" s="79"/>
    </row>
    <row r="312" spans="1:10" ht="25.5" outlineLevel="6">
      <c r="A312" s="17" t="s">
        <v>162</v>
      </c>
      <c r="B312" s="18" t="s">
        <v>167</v>
      </c>
      <c r="C312" s="17" t="s">
        <v>39</v>
      </c>
      <c r="D312" s="19" t="s">
        <v>332</v>
      </c>
      <c r="E312" s="9">
        <f>'№ 5ведомственная'!F360</f>
        <v>67460.7</v>
      </c>
      <c r="F312" s="9">
        <f>'№ 5ведомственная'!G360</f>
        <v>53327.6</v>
      </c>
      <c r="G312" s="9">
        <f>'№ 5ведомственная'!H360</f>
        <v>48575.9</v>
      </c>
      <c r="H312" s="79"/>
    </row>
    <row r="313" spans="1:10" ht="25.5" outlineLevel="5">
      <c r="A313" s="17" t="s">
        <v>162</v>
      </c>
      <c r="B313" s="18" t="s">
        <v>168</v>
      </c>
      <c r="C313" s="17"/>
      <c r="D313" s="19" t="s">
        <v>450</v>
      </c>
      <c r="E313" s="9">
        <f>E314</f>
        <v>2551.6999999999998</v>
      </c>
      <c r="F313" s="9">
        <f>F314</f>
        <v>2551.6999999999998</v>
      </c>
      <c r="G313" s="9">
        <f>G314</f>
        <v>2551.6999999999998</v>
      </c>
      <c r="H313" s="79"/>
    </row>
    <row r="314" spans="1:10" ht="25.5" outlineLevel="6">
      <c r="A314" s="17" t="s">
        <v>162</v>
      </c>
      <c r="B314" s="18" t="s">
        <v>168</v>
      </c>
      <c r="C314" s="17" t="s">
        <v>39</v>
      </c>
      <c r="D314" s="19" t="s">
        <v>332</v>
      </c>
      <c r="E314" s="9">
        <f>'№ 5ведомственная'!F362</f>
        <v>2551.6999999999998</v>
      </c>
      <c r="F314" s="9">
        <f>'№ 5ведомственная'!G362</f>
        <v>2551.6999999999998</v>
      </c>
      <c r="G314" s="9">
        <f>'№ 5ведомственная'!H362</f>
        <v>2551.6999999999998</v>
      </c>
      <c r="H314" s="79"/>
    </row>
    <row r="315" spans="1:10" ht="25.5" outlineLevel="6">
      <c r="A315" s="18" t="s">
        <v>162</v>
      </c>
      <c r="B315" s="18" t="s">
        <v>648</v>
      </c>
      <c r="C315" s="17"/>
      <c r="D315" s="19" t="s">
        <v>668</v>
      </c>
      <c r="E315" s="9">
        <f>E316</f>
        <v>200</v>
      </c>
      <c r="F315" s="9">
        <f>F316</f>
        <v>0</v>
      </c>
      <c r="G315" s="9">
        <f>G316</f>
        <v>0</v>
      </c>
      <c r="H315" s="79"/>
    </row>
    <row r="316" spans="1:10" ht="25.5" outlineLevel="6">
      <c r="A316" s="18" t="s">
        <v>162</v>
      </c>
      <c r="B316" s="18" t="s">
        <v>648</v>
      </c>
      <c r="C316" s="17" t="s">
        <v>39</v>
      </c>
      <c r="D316" s="19" t="s">
        <v>332</v>
      </c>
      <c r="E316" s="9">
        <f>'№ 5ведомственная'!F364</f>
        <v>200</v>
      </c>
      <c r="F316" s="9">
        <f>'№ 5ведомственная'!G364</f>
        <v>0</v>
      </c>
      <c r="G316" s="9">
        <f>'№ 5ведомственная'!H364</f>
        <v>0</v>
      </c>
      <c r="H316" s="79"/>
    </row>
    <row r="317" spans="1:10" outlineLevel="1">
      <c r="A317" s="43" t="s">
        <v>169</v>
      </c>
      <c r="B317" s="56"/>
      <c r="C317" s="43"/>
      <c r="D317" s="44" t="s">
        <v>292</v>
      </c>
      <c r="E317" s="20">
        <f>E318+E347</f>
        <v>233106.7</v>
      </c>
      <c r="F317" s="20">
        <f>F318+F347</f>
        <v>217404.80000000002</v>
      </c>
      <c r="G317" s="20">
        <f>G318+G347</f>
        <v>212578.10000000003</v>
      </c>
      <c r="H317" s="79"/>
    </row>
    <row r="318" spans="1:10" ht="38.25" outlineLevel="2">
      <c r="A318" s="35" t="s">
        <v>169</v>
      </c>
      <c r="B318" s="54" t="s">
        <v>163</v>
      </c>
      <c r="C318" s="35"/>
      <c r="D318" s="19" t="s">
        <v>695</v>
      </c>
      <c r="E318" s="37">
        <f>E319</f>
        <v>232956.7</v>
      </c>
      <c r="F318" s="37">
        <f>F319</f>
        <v>217254.80000000002</v>
      </c>
      <c r="G318" s="37">
        <f>G319</f>
        <v>212428.10000000003</v>
      </c>
      <c r="H318" s="79"/>
    </row>
    <row r="319" spans="1:10" ht="25.5" outlineLevel="3">
      <c r="A319" s="17" t="s">
        <v>169</v>
      </c>
      <c r="B319" s="18" t="s">
        <v>170</v>
      </c>
      <c r="C319" s="17"/>
      <c r="D319" s="19" t="s">
        <v>452</v>
      </c>
      <c r="E319" s="9">
        <f>E320+E337+E344</f>
        <v>232956.7</v>
      </c>
      <c r="F319" s="9">
        <f>F320+F337+F344</f>
        <v>217254.80000000002</v>
      </c>
      <c r="G319" s="9">
        <f>G320+G337+G344</f>
        <v>212428.10000000003</v>
      </c>
      <c r="H319" s="79"/>
    </row>
    <row r="320" spans="1:10" ht="38.25" outlineLevel="4">
      <c r="A320" s="17" t="s">
        <v>169</v>
      </c>
      <c r="B320" s="18" t="s">
        <v>171</v>
      </c>
      <c r="C320" s="17"/>
      <c r="D320" s="19" t="s">
        <v>453</v>
      </c>
      <c r="E320" s="9">
        <f>E321+E325+E323+E333+E331+E329+E335+E327</f>
        <v>220450.9</v>
      </c>
      <c r="F320" s="9">
        <f t="shared" ref="F320:G320" si="70">F321+F325+F323+F333+F331+F329+F335+F327</f>
        <v>205249</v>
      </c>
      <c r="G320" s="9">
        <f t="shared" si="70"/>
        <v>200422.30000000002</v>
      </c>
      <c r="H320" s="79"/>
    </row>
    <row r="321" spans="1:8" ht="51" outlineLevel="5">
      <c r="A321" s="17" t="s">
        <v>169</v>
      </c>
      <c r="B321" s="18" t="s">
        <v>172</v>
      </c>
      <c r="C321" s="17"/>
      <c r="D321" s="19" t="s">
        <v>454</v>
      </c>
      <c r="E321" s="9">
        <f>E322</f>
        <v>143135.70000000001</v>
      </c>
      <c r="F321" s="9">
        <f>F322</f>
        <v>143135.70000000001</v>
      </c>
      <c r="G321" s="9">
        <f>G322</f>
        <v>143135.70000000001</v>
      </c>
      <c r="H321" s="79"/>
    </row>
    <row r="322" spans="1:8" ht="25.5" outlineLevel="6">
      <c r="A322" s="17" t="s">
        <v>169</v>
      </c>
      <c r="B322" s="18" t="s">
        <v>172</v>
      </c>
      <c r="C322" s="17" t="s">
        <v>39</v>
      </c>
      <c r="D322" s="19" t="s">
        <v>332</v>
      </c>
      <c r="E322" s="9">
        <f>'№ 5ведомственная'!F370</f>
        <v>143135.70000000001</v>
      </c>
      <c r="F322" s="9">
        <f>'№ 5ведомственная'!G370</f>
        <v>143135.70000000001</v>
      </c>
      <c r="G322" s="9">
        <f>'№ 5ведомственная'!H370</f>
        <v>143135.70000000001</v>
      </c>
      <c r="H322" s="79"/>
    </row>
    <row r="323" spans="1:8" ht="38.25" outlineLevel="6">
      <c r="A323" s="18" t="s">
        <v>169</v>
      </c>
      <c r="B323" s="18" t="s">
        <v>569</v>
      </c>
      <c r="C323" s="17"/>
      <c r="D323" s="19" t="s">
        <v>570</v>
      </c>
      <c r="E323" s="9">
        <f>E324</f>
        <v>107.6</v>
      </c>
      <c r="F323" s="9">
        <f>F324</f>
        <v>107.6</v>
      </c>
      <c r="G323" s="9">
        <f>G324</f>
        <v>107.6</v>
      </c>
      <c r="H323" s="79"/>
    </row>
    <row r="324" spans="1:8" ht="25.5" outlineLevel="6">
      <c r="A324" s="18" t="s">
        <v>169</v>
      </c>
      <c r="B324" s="18" t="s">
        <v>569</v>
      </c>
      <c r="C324" s="17">
        <v>600</v>
      </c>
      <c r="D324" s="19" t="s">
        <v>332</v>
      </c>
      <c r="E324" s="9">
        <f>'№ 5ведомственная'!F372</f>
        <v>107.6</v>
      </c>
      <c r="F324" s="9">
        <f>'№ 5ведомственная'!G372</f>
        <v>107.6</v>
      </c>
      <c r="G324" s="9">
        <f>'№ 5ведомственная'!H372</f>
        <v>107.6</v>
      </c>
      <c r="H324" s="79"/>
    </row>
    <row r="325" spans="1:8" ht="51" outlineLevel="5">
      <c r="A325" s="35" t="s">
        <v>169</v>
      </c>
      <c r="B325" s="54" t="s">
        <v>173</v>
      </c>
      <c r="C325" s="35"/>
      <c r="D325" s="36" t="s">
        <v>455</v>
      </c>
      <c r="E325" s="37">
        <f>E326</f>
        <v>54897</v>
      </c>
      <c r="F325" s="37">
        <f>F326</f>
        <v>39895.1</v>
      </c>
      <c r="G325" s="37">
        <f>G326</f>
        <v>35401.1</v>
      </c>
      <c r="H325" s="79"/>
    </row>
    <row r="326" spans="1:8" ht="25.5" outlineLevel="6">
      <c r="A326" s="17" t="s">
        <v>169</v>
      </c>
      <c r="B326" s="18" t="s">
        <v>173</v>
      </c>
      <c r="C326" s="17" t="s">
        <v>39</v>
      </c>
      <c r="D326" s="19" t="s">
        <v>332</v>
      </c>
      <c r="E326" s="9">
        <f>'№ 5ведомственная'!F374</f>
        <v>54897</v>
      </c>
      <c r="F326" s="9">
        <f>'№ 5ведомственная'!G374</f>
        <v>39895.1</v>
      </c>
      <c r="G326" s="9">
        <f>'№ 5ведомственная'!H374</f>
        <v>35401.1</v>
      </c>
      <c r="H326" s="79"/>
    </row>
    <row r="327" spans="1:8" ht="25.5" outlineLevel="6">
      <c r="A327" s="18" t="s">
        <v>169</v>
      </c>
      <c r="B327" s="18" t="s">
        <v>641</v>
      </c>
      <c r="C327" s="17"/>
      <c r="D327" s="19" t="s">
        <v>669</v>
      </c>
      <c r="E327" s="9">
        <f>E328</f>
        <v>200</v>
      </c>
      <c r="F327" s="9">
        <f>F328</f>
        <v>0</v>
      </c>
      <c r="G327" s="9">
        <f>G328</f>
        <v>0</v>
      </c>
      <c r="H327" s="79"/>
    </row>
    <row r="328" spans="1:8" ht="25.5" outlineLevel="6">
      <c r="A328" s="18" t="s">
        <v>169</v>
      </c>
      <c r="B328" s="18" t="s">
        <v>641</v>
      </c>
      <c r="C328" s="17" t="s">
        <v>39</v>
      </c>
      <c r="D328" s="19" t="s">
        <v>332</v>
      </c>
      <c r="E328" s="9">
        <f>'№ 5ведомственная'!F376</f>
        <v>200</v>
      </c>
      <c r="F328" s="9">
        <f>'№ 5ведомственная'!G376</f>
        <v>0</v>
      </c>
      <c r="G328" s="9">
        <f>'№ 5ведомственная'!H376</f>
        <v>0</v>
      </c>
      <c r="H328" s="79"/>
    </row>
    <row r="329" spans="1:8" ht="76.5" outlineLevel="6">
      <c r="A329" s="18" t="s">
        <v>169</v>
      </c>
      <c r="B329" s="18" t="s">
        <v>623</v>
      </c>
      <c r="C329" s="17"/>
      <c r="D329" s="19" t="s">
        <v>688</v>
      </c>
      <c r="E329" s="9">
        <f>E330</f>
        <v>2148.8000000000002</v>
      </c>
      <c r="F329" s="9">
        <f>F330</f>
        <v>2148.8000000000002</v>
      </c>
      <c r="G329" s="9">
        <f>G330</f>
        <v>2148.8000000000002</v>
      </c>
      <c r="H329" s="79"/>
    </row>
    <row r="330" spans="1:8" ht="25.5" outlineLevel="6">
      <c r="A330" s="18" t="s">
        <v>169</v>
      </c>
      <c r="B330" s="18" t="s">
        <v>623</v>
      </c>
      <c r="C330" s="17">
        <v>600</v>
      </c>
      <c r="D330" s="19" t="s">
        <v>560</v>
      </c>
      <c r="E330" s="9">
        <f>'№ 5ведомственная'!F378</f>
        <v>2148.8000000000002</v>
      </c>
      <c r="F330" s="9">
        <f>'№ 5ведомственная'!G378</f>
        <v>2148.8000000000002</v>
      </c>
      <c r="G330" s="9">
        <f>'№ 5ведомственная'!H378</f>
        <v>2148.8000000000002</v>
      </c>
      <c r="H330" s="79"/>
    </row>
    <row r="331" spans="1:8" ht="41.25" customHeight="1" outlineLevel="6">
      <c r="A331" s="18" t="s">
        <v>169</v>
      </c>
      <c r="B331" s="18" t="s">
        <v>619</v>
      </c>
      <c r="C331" s="17"/>
      <c r="D331" s="19" t="str">
        <f>'№ 5ведомственная'!E379</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31" s="9">
        <f>E332</f>
        <v>9887.6</v>
      </c>
      <c r="F331" s="9">
        <f>F332</f>
        <v>9887.6</v>
      </c>
      <c r="G331" s="9">
        <f>G332</f>
        <v>9887.6</v>
      </c>
      <c r="H331" s="79"/>
    </row>
    <row r="332" spans="1:8" ht="25.5" outlineLevel="6">
      <c r="A332" s="18" t="s">
        <v>169</v>
      </c>
      <c r="B332" s="18" t="s">
        <v>619</v>
      </c>
      <c r="C332" s="17" t="s">
        <v>39</v>
      </c>
      <c r="D332" s="19" t="s">
        <v>332</v>
      </c>
      <c r="E332" s="9">
        <f>'№ 5ведомственная'!F380</f>
        <v>9887.6</v>
      </c>
      <c r="F332" s="9">
        <f>'№ 5ведомственная'!G380</f>
        <v>9887.6</v>
      </c>
      <c r="G332" s="9">
        <f>'№ 5ведомственная'!H380</f>
        <v>9887.6</v>
      </c>
      <c r="H332" s="79"/>
    </row>
    <row r="333" spans="1:8" ht="38.25" outlineLevel="6">
      <c r="A333" s="18" t="s">
        <v>169</v>
      </c>
      <c r="B333" s="18" t="s">
        <v>616</v>
      </c>
      <c r="C333" s="17"/>
      <c r="D333" s="19" t="s">
        <v>617</v>
      </c>
      <c r="E333" s="9">
        <f>E334</f>
        <v>10049.799999999999</v>
      </c>
      <c r="F333" s="9">
        <f>F334</f>
        <v>10049.799999999999</v>
      </c>
      <c r="G333" s="9">
        <f>G334</f>
        <v>9717.1</v>
      </c>
      <c r="H333" s="79"/>
    </row>
    <row r="334" spans="1:8" ht="25.5" outlineLevel="6">
      <c r="A334" s="18" t="s">
        <v>169</v>
      </c>
      <c r="B334" s="18" t="s">
        <v>616</v>
      </c>
      <c r="C334" s="17" t="s">
        <v>39</v>
      </c>
      <c r="D334" s="19" t="s">
        <v>332</v>
      </c>
      <c r="E334" s="9">
        <f>'№ 5ведомственная'!F382</f>
        <v>10049.799999999999</v>
      </c>
      <c r="F334" s="9">
        <f>'№ 5ведомственная'!G382</f>
        <v>10049.799999999999</v>
      </c>
      <c r="G334" s="9">
        <f>'№ 5ведомственная'!H382</f>
        <v>9717.1</v>
      </c>
      <c r="H334" s="79"/>
    </row>
    <row r="335" spans="1:8" ht="38.25" outlineLevel="6">
      <c r="A335" s="18" t="s">
        <v>169</v>
      </c>
      <c r="B335" s="18" t="s">
        <v>632</v>
      </c>
      <c r="C335" s="17"/>
      <c r="D335" s="19" t="s">
        <v>633</v>
      </c>
      <c r="E335" s="9">
        <f>E336</f>
        <v>24.4</v>
      </c>
      <c r="F335" s="9">
        <f>F336</f>
        <v>24.4</v>
      </c>
      <c r="G335" s="9">
        <f>G336</f>
        <v>24.4</v>
      </c>
      <c r="H335" s="79"/>
    </row>
    <row r="336" spans="1:8" ht="25.5" outlineLevel="6">
      <c r="A336" s="18" t="s">
        <v>169</v>
      </c>
      <c r="B336" s="18" t="s">
        <v>632</v>
      </c>
      <c r="C336" s="17" t="s">
        <v>39</v>
      </c>
      <c r="D336" s="19" t="s">
        <v>332</v>
      </c>
      <c r="E336" s="9">
        <f>'№ 5ведомственная'!F384</f>
        <v>24.4</v>
      </c>
      <c r="F336" s="9">
        <f>'№ 5ведомственная'!G384</f>
        <v>24.4</v>
      </c>
      <c r="G336" s="9">
        <f>'№ 5ведомственная'!H384</f>
        <v>24.4</v>
      </c>
      <c r="H336" s="79"/>
    </row>
    <row r="337" spans="1:8" outlineLevel="4">
      <c r="A337" s="35" t="s">
        <v>169</v>
      </c>
      <c r="B337" s="54" t="s">
        <v>174</v>
      </c>
      <c r="C337" s="35"/>
      <c r="D337" s="36" t="s">
        <v>458</v>
      </c>
      <c r="E337" s="37">
        <f>E340+E342+E338</f>
        <v>12457.100000000002</v>
      </c>
      <c r="F337" s="37">
        <f>F340+F342+F338</f>
        <v>11957.100000000002</v>
      </c>
      <c r="G337" s="37">
        <f>G340+G342+G338</f>
        <v>11957.100000000002</v>
      </c>
      <c r="H337" s="79"/>
    </row>
    <row r="338" spans="1:8" ht="89.25" outlineLevel="4">
      <c r="A338" s="18" t="s">
        <v>169</v>
      </c>
      <c r="B338" s="18" t="s">
        <v>571</v>
      </c>
      <c r="C338" s="17"/>
      <c r="D338" s="19" t="s">
        <v>597</v>
      </c>
      <c r="E338" s="37">
        <f>E339</f>
        <v>1814.2</v>
      </c>
      <c r="F338" s="37">
        <f>F339</f>
        <v>1814.2</v>
      </c>
      <c r="G338" s="37">
        <f>G339</f>
        <v>1814.2</v>
      </c>
      <c r="H338" s="79"/>
    </row>
    <row r="339" spans="1:8" ht="25.5" outlineLevel="4">
      <c r="A339" s="18" t="s">
        <v>169</v>
      </c>
      <c r="B339" s="18" t="s">
        <v>571</v>
      </c>
      <c r="C339" s="17">
        <v>600</v>
      </c>
      <c r="D339" s="19" t="s">
        <v>332</v>
      </c>
      <c r="E339" s="37">
        <f>'№ 5ведомственная'!F387</f>
        <v>1814.2</v>
      </c>
      <c r="F339" s="37">
        <f>'№ 5ведомственная'!G387</f>
        <v>1814.2</v>
      </c>
      <c r="G339" s="37">
        <f>'№ 5ведомственная'!H387</f>
        <v>1814.2</v>
      </c>
      <c r="H339" s="79"/>
    </row>
    <row r="340" spans="1:8" ht="25.5" outlineLevel="5">
      <c r="A340" s="17" t="s">
        <v>169</v>
      </c>
      <c r="B340" s="18" t="s">
        <v>175</v>
      </c>
      <c r="C340" s="17"/>
      <c r="D340" s="19" t="s">
        <v>459</v>
      </c>
      <c r="E340" s="9">
        <f>E341</f>
        <v>5219.6000000000004</v>
      </c>
      <c r="F340" s="9">
        <f>F341</f>
        <v>4719.6000000000004</v>
      </c>
      <c r="G340" s="9">
        <f>G341</f>
        <v>4719.6000000000004</v>
      </c>
      <c r="H340" s="79"/>
    </row>
    <row r="341" spans="1:8" ht="25.5" outlineLevel="6">
      <c r="A341" s="17" t="s">
        <v>169</v>
      </c>
      <c r="B341" s="18" t="s">
        <v>175</v>
      </c>
      <c r="C341" s="17" t="s">
        <v>39</v>
      </c>
      <c r="D341" s="19" t="s">
        <v>332</v>
      </c>
      <c r="E341" s="9">
        <f>'№ 5ведомственная'!F389</f>
        <v>5219.6000000000004</v>
      </c>
      <c r="F341" s="9">
        <f>'№ 5ведомственная'!G389</f>
        <v>4719.6000000000004</v>
      </c>
      <c r="G341" s="9">
        <f>'№ 5ведомственная'!H389</f>
        <v>4719.6000000000004</v>
      </c>
      <c r="H341" s="79"/>
    </row>
    <row r="342" spans="1:8" ht="25.5" outlineLevel="5">
      <c r="A342" s="17" t="s">
        <v>169</v>
      </c>
      <c r="B342" s="18" t="s">
        <v>176</v>
      </c>
      <c r="C342" s="17"/>
      <c r="D342" s="19" t="s">
        <v>460</v>
      </c>
      <c r="E342" s="9">
        <f>E343</f>
        <v>5423.3</v>
      </c>
      <c r="F342" s="9">
        <f>F343</f>
        <v>5423.3</v>
      </c>
      <c r="G342" s="9">
        <f>G343</f>
        <v>5423.3</v>
      </c>
      <c r="H342" s="79"/>
    </row>
    <row r="343" spans="1:8" ht="25.5" outlineLevel="6">
      <c r="A343" s="17" t="s">
        <v>169</v>
      </c>
      <c r="B343" s="18" t="s">
        <v>176</v>
      </c>
      <c r="C343" s="17" t="s">
        <v>39</v>
      </c>
      <c r="D343" s="19" t="s">
        <v>332</v>
      </c>
      <c r="E343" s="9">
        <f>'№ 5ведомственная'!F391</f>
        <v>5423.3</v>
      </c>
      <c r="F343" s="9">
        <f>'№ 5ведомственная'!G391</f>
        <v>5423.3</v>
      </c>
      <c r="G343" s="9">
        <f>'№ 5ведомственная'!H391</f>
        <v>5423.3</v>
      </c>
      <c r="H343" s="79"/>
    </row>
    <row r="344" spans="1:8" ht="25.5" outlineLevel="6">
      <c r="A344" s="18" t="s">
        <v>169</v>
      </c>
      <c r="B344" s="18" t="s">
        <v>643</v>
      </c>
      <c r="C344" s="17"/>
      <c r="D344" s="19" t="s">
        <v>644</v>
      </c>
      <c r="E344" s="9">
        <f t="shared" ref="E344:G345" si="71">E345</f>
        <v>48.7</v>
      </c>
      <c r="F344" s="9">
        <f t="shared" si="71"/>
        <v>48.7</v>
      </c>
      <c r="G344" s="9">
        <f t="shared" si="71"/>
        <v>48.7</v>
      </c>
      <c r="H344" s="79"/>
    </row>
    <row r="345" spans="1:8" ht="38.25" outlineLevel="6">
      <c r="A345" s="18" t="s">
        <v>169</v>
      </c>
      <c r="B345" s="18" t="s">
        <v>642</v>
      </c>
      <c r="C345" s="17"/>
      <c r="D345" s="19" t="s">
        <v>645</v>
      </c>
      <c r="E345" s="9">
        <f t="shared" si="71"/>
        <v>48.7</v>
      </c>
      <c r="F345" s="9">
        <f t="shared" si="71"/>
        <v>48.7</v>
      </c>
      <c r="G345" s="9">
        <f t="shared" si="71"/>
        <v>48.7</v>
      </c>
      <c r="H345" s="79"/>
    </row>
    <row r="346" spans="1:8" ht="25.5" outlineLevel="6">
      <c r="A346" s="18" t="s">
        <v>169</v>
      </c>
      <c r="B346" s="18" t="s">
        <v>642</v>
      </c>
      <c r="C346" s="17">
        <v>600</v>
      </c>
      <c r="D346" s="19" t="s">
        <v>332</v>
      </c>
      <c r="E346" s="9">
        <f>'№ 5ведомственная'!F394</f>
        <v>48.7</v>
      </c>
      <c r="F346" s="9">
        <f>'№ 5ведомственная'!G394</f>
        <v>48.7</v>
      </c>
      <c r="G346" s="9">
        <f>'№ 5ведомственная'!H394</f>
        <v>48.7</v>
      </c>
      <c r="H346" s="79"/>
    </row>
    <row r="347" spans="1:8" ht="38.25" outlineLevel="2">
      <c r="A347" s="17" t="s">
        <v>169</v>
      </c>
      <c r="B347" s="18" t="s">
        <v>44</v>
      </c>
      <c r="C347" s="17"/>
      <c r="D347" s="19" t="s">
        <v>269</v>
      </c>
      <c r="E347" s="9">
        <f>E348</f>
        <v>150</v>
      </c>
      <c r="F347" s="9">
        <f t="shared" ref="F347:G347" si="72">F348</f>
        <v>150</v>
      </c>
      <c r="G347" s="9">
        <f t="shared" si="72"/>
        <v>150</v>
      </c>
      <c r="H347" s="79"/>
    </row>
    <row r="348" spans="1:8" ht="25.5" outlineLevel="3">
      <c r="A348" s="17" t="s">
        <v>169</v>
      </c>
      <c r="B348" s="18" t="s">
        <v>177</v>
      </c>
      <c r="C348" s="17"/>
      <c r="D348" s="19" t="s">
        <v>461</v>
      </c>
      <c r="E348" s="9">
        <f>E349</f>
        <v>150</v>
      </c>
      <c r="F348" s="9">
        <f t="shared" ref="F348:G350" si="73">F349</f>
        <v>150</v>
      </c>
      <c r="G348" s="9">
        <f t="shared" si="73"/>
        <v>150</v>
      </c>
      <c r="H348" s="79"/>
    </row>
    <row r="349" spans="1:8" ht="51" outlineLevel="4">
      <c r="A349" s="17" t="s">
        <v>169</v>
      </c>
      <c r="B349" s="18" t="s">
        <v>178</v>
      </c>
      <c r="C349" s="17"/>
      <c r="D349" s="19" t="s">
        <v>462</v>
      </c>
      <c r="E349" s="9">
        <f>E350</f>
        <v>150</v>
      </c>
      <c r="F349" s="9">
        <f t="shared" si="73"/>
        <v>150</v>
      </c>
      <c r="G349" s="9">
        <f t="shared" si="73"/>
        <v>150</v>
      </c>
      <c r="H349" s="79"/>
    </row>
    <row r="350" spans="1:8" outlineLevel="5">
      <c r="A350" s="17" t="s">
        <v>169</v>
      </c>
      <c r="B350" s="18" t="s">
        <v>179</v>
      </c>
      <c r="C350" s="17"/>
      <c r="D350" s="19" t="s">
        <v>463</v>
      </c>
      <c r="E350" s="9">
        <f>E351</f>
        <v>150</v>
      </c>
      <c r="F350" s="9">
        <f t="shared" si="73"/>
        <v>150</v>
      </c>
      <c r="G350" s="9">
        <f t="shared" si="73"/>
        <v>150</v>
      </c>
      <c r="H350" s="79"/>
    </row>
    <row r="351" spans="1:8" ht="25.5" outlineLevel="6">
      <c r="A351" s="17" t="s">
        <v>169</v>
      </c>
      <c r="B351" s="18" t="s">
        <v>179</v>
      </c>
      <c r="C351" s="17" t="s">
        <v>39</v>
      </c>
      <c r="D351" s="19" t="s">
        <v>332</v>
      </c>
      <c r="E351" s="9">
        <f>'№ 5ведомственная'!F399</f>
        <v>150</v>
      </c>
      <c r="F351" s="9">
        <f>'№ 5ведомственная'!G399</f>
        <v>150</v>
      </c>
      <c r="G351" s="9">
        <f>'№ 5ведомственная'!H399</f>
        <v>150</v>
      </c>
      <c r="H351" s="79"/>
    </row>
    <row r="352" spans="1:8" outlineLevel="1">
      <c r="A352" s="17" t="s">
        <v>183</v>
      </c>
      <c r="B352" s="18"/>
      <c r="C352" s="17"/>
      <c r="D352" s="19" t="s">
        <v>293</v>
      </c>
      <c r="E352" s="9">
        <f>E353+E365+E374</f>
        <v>28372.2</v>
      </c>
      <c r="F352" s="9">
        <f t="shared" ref="F352:G352" si="74">F353+F365+F374</f>
        <v>26002.2</v>
      </c>
      <c r="G352" s="9">
        <f t="shared" si="74"/>
        <v>24802.2</v>
      </c>
      <c r="H352" s="79"/>
    </row>
    <row r="353" spans="1:8" ht="38.25" outlineLevel="2">
      <c r="A353" s="17" t="s">
        <v>183</v>
      </c>
      <c r="B353" s="18" t="s">
        <v>163</v>
      </c>
      <c r="C353" s="17"/>
      <c r="D353" s="19" t="s">
        <v>695</v>
      </c>
      <c r="E353" s="9">
        <f>E354</f>
        <v>21343.5</v>
      </c>
      <c r="F353" s="9">
        <f t="shared" ref="F353:G358" si="75">F354</f>
        <v>19773.5</v>
      </c>
      <c r="G353" s="9">
        <f t="shared" si="75"/>
        <v>18873.5</v>
      </c>
      <c r="H353" s="85"/>
    </row>
    <row r="354" spans="1:8" ht="25.5" outlineLevel="3">
      <c r="A354" s="17" t="s">
        <v>183</v>
      </c>
      <c r="B354" s="18" t="s">
        <v>184</v>
      </c>
      <c r="C354" s="17"/>
      <c r="D354" s="19" t="s">
        <v>467</v>
      </c>
      <c r="E354" s="9">
        <f>E355+E362</f>
        <v>21343.5</v>
      </c>
      <c r="F354" s="9">
        <f>F355+F362</f>
        <v>19773.5</v>
      </c>
      <c r="G354" s="9">
        <f>G355+G362</f>
        <v>18873.5</v>
      </c>
      <c r="H354" s="85"/>
    </row>
    <row r="355" spans="1:8" ht="25.5" outlineLevel="4">
      <c r="A355" s="17" t="s">
        <v>183</v>
      </c>
      <c r="B355" s="18" t="s">
        <v>185</v>
      </c>
      <c r="C355" s="17"/>
      <c r="D355" s="19" t="s">
        <v>468</v>
      </c>
      <c r="E355" s="9">
        <f>E358+E356+E360</f>
        <v>19312</v>
      </c>
      <c r="F355" s="9">
        <f t="shared" ref="F355:G355" si="76">F358+F356+F360</f>
        <v>18423</v>
      </c>
      <c r="G355" s="9">
        <f t="shared" si="76"/>
        <v>17523</v>
      </c>
      <c r="H355" s="79"/>
    </row>
    <row r="356" spans="1:8" ht="51" outlineLevel="4">
      <c r="A356" s="17" t="s">
        <v>183</v>
      </c>
      <c r="B356" s="18" t="s">
        <v>576</v>
      </c>
      <c r="C356" s="18"/>
      <c r="D356" s="19" t="s">
        <v>577</v>
      </c>
      <c r="E356" s="9">
        <f>E357</f>
        <v>4057.3</v>
      </c>
      <c r="F356" s="9">
        <f>F357</f>
        <v>4057.3</v>
      </c>
      <c r="G356" s="9">
        <f>G357</f>
        <v>4057.3</v>
      </c>
      <c r="H356" s="79"/>
    </row>
    <row r="357" spans="1:8" ht="25.5" outlineLevel="4">
      <c r="A357" s="17" t="s">
        <v>183</v>
      </c>
      <c r="B357" s="18" t="s">
        <v>576</v>
      </c>
      <c r="C357" s="18" t="s">
        <v>39</v>
      </c>
      <c r="D357" s="19" t="s">
        <v>332</v>
      </c>
      <c r="E357" s="9">
        <f>'№ 5ведомственная'!F405</f>
        <v>4057.3</v>
      </c>
      <c r="F357" s="9">
        <f>'№ 5ведомственная'!G405</f>
        <v>4057.3</v>
      </c>
      <c r="G357" s="9">
        <f>'№ 5ведомственная'!H405</f>
        <v>4057.3</v>
      </c>
      <c r="H357" s="79"/>
    </row>
    <row r="358" spans="1:8" ht="38.25" outlineLevel="5">
      <c r="A358" s="35" t="s">
        <v>183</v>
      </c>
      <c r="B358" s="54" t="s">
        <v>186</v>
      </c>
      <c r="C358" s="35"/>
      <c r="D358" s="36" t="s">
        <v>599</v>
      </c>
      <c r="E358" s="37">
        <f>E359</f>
        <v>15223.5</v>
      </c>
      <c r="F358" s="37">
        <f t="shared" si="75"/>
        <v>14334.5</v>
      </c>
      <c r="G358" s="37">
        <f t="shared" si="75"/>
        <v>13434.5</v>
      </c>
      <c r="H358" s="79"/>
    </row>
    <row r="359" spans="1:8" ht="25.5" outlineLevel="6">
      <c r="A359" s="17" t="s">
        <v>183</v>
      </c>
      <c r="B359" s="18" t="s">
        <v>186</v>
      </c>
      <c r="C359" s="17" t="s">
        <v>39</v>
      </c>
      <c r="D359" s="19" t="s">
        <v>332</v>
      </c>
      <c r="E359" s="9">
        <f>'№ 5ведомственная'!F407</f>
        <v>15223.5</v>
      </c>
      <c r="F359" s="9">
        <f>'№ 5ведомственная'!G407</f>
        <v>14334.5</v>
      </c>
      <c r="G359" s="9">
        <f>'№ 5ведомственная'!H407</f>
        <v>13434.5</v>
      </c>
      <c r="H359" s="79"/>
    </row>
    <row r="360" spans="1:8" ht="38.25" outlineLevel="6">
      <c r="A360" s="18" t="s">
        <v>183</v>
      </c>
      <c r="B360" s="18" t="s">
        <v>587</v>
      </c>
      <c r="C360" s="17"/>
      <c r="D360" s="19" t="s">
        <v>586</v>
      </c>
      <c r="E360" s="9">
        <f>E361</f>
        <v>31.2</v>
      </c>
      <c r="F360" s="9">
        <f>F361</f>
        <v>31.2</v>
      </c>
      <c r="G360" s="9">
        <f>G361</f>
        <v>31.2</v>
      </c>
      <c r="H360" s="79"/>
    </row>
    <row r="361" spans="1:8" ht="25.5" outlineLevel="6">
      <c r="A361" s="18" t="s">
        <v>183</v>
      </c>
      <c r="B361" s="18" t="s">
        <v>587</v>
      </c>
      <c r="C361" s="17" t="s">
        <v>39</v>
      </c>
      <c r="D361" s="19" t="s">
        <v>332</v>
      </c>
      <c r="E361" s="9">
        <f>'№ 5ведомственная'!F409</f>
        <v>31.2</v>
      </c>
      <c r="F361" s="9">
        <f>'№ 5ведомственная'!G409</f>
        <v>31.2</v>
      </c>
      <c r="G361" s="9">
        <f>'№ 5ведомственная'!H409</f>
        <v>31.2</v>
      </c>
      <c r="H361" s="79"/>
    </row>
    <row r="362" spans="1:8" ht="76.5" outlineLevel="6">
      <c r="A362" s="18" t="s">
        <v>183</v>
      </c>
      <c r="B362" s="18" t="s">
        <v>676</v>
      </c>
      <c r="C362" s="17"/>
      <c r="D362" s="19" t="s">
        <v>678</v>
      </c>
      <c r="E362" s="9">
        <f>E363</f>
        <v>2031.5</v>
      </c>
      <c r="F362" s="9">
        <f t="shared" ref="F362:G363" si="77">F363</f>
        <v>1350.5</v>
      </c>
      <c r="G362" s="9">
        <f t="shared" si="77"/>
        <v>1350.5</v>
      </c>
      <c r="H362" s="79"/>
    </row>
    <row r="363" spans="1:8" ht="38.25" outlineLevel="6">
      <c r="A363" s="18" t="s">
        <v>183</v>
      </c>
      <c r="B363" s="18" t="s">
        <v>677</v>
      </c>
      <c r="C363" s="17"/>
      <c r="D363" s="19" t="s">
        <v>675</v>
      </c>
      <c r="E363" s="9">
        <f>E364</f>
        <v>2031.5</v>
      </c>
      <c r="F363" s="9">
        <f t="shared" si="77"/>
        <v>1350.5</v>
      </c>
      <c r="G363" s="9">
        <f t="shared" si="77"/>
        <v>1350.5</v>
      </c>
      <c r="H363" s="79"/>
    </row>
    <row r="364" spans="1:8" ht="25.5" outlineLevel="6">
      <c r="A364" s="18" t="s">
        <v>183</v>
      </c>
      <c r="B364" s="18" t="s">
        <v>677</v>
      </c>
      <c r="C364" s="17">
        <v>600</v>
      </c>
      <c r="D364" s="19" t="s">
        <v>332</v>
      </c>
      <c r="E364" s="9">
        <f>'№ 5ведомственная'!F412</f>
        <v>2031.5</v>
      </c>
      <c r="F364" s="9">
        <f>'№ 5ведомственная'!G412</f>
        <v>1350.5</v>
      </c>
      <c r="G364" s="9">
        <f>'№ 5ведомственная'!H412</f>
        <v>1350.5</v>
      </c>
      <c r="H364" s="79"/>
    </row>
    <row r="365" spans="1:8" ht="38.25" outlineLevel="2">
      <c r="A365" s="35" t="s">
        <v>183</v>
      </c>
      <c r="B365" s="54" t="s">
        <v>210</v>
      </c>
      <c r="C365" s="35"/>
      <c r="D365" s="19" t="s">
        <v>693</v>
      </c>
      <c r="E365" s="37">
        <f>E366</f>
        <v>6978.7</v>
      </c>
      <c r="F365" s="37">
        <f>F366</f>
        <v>6178.7</v>
      </c>
      <c r="G365" s="37">
        <f>G366</f>
        <v>5878.7</v>
      </c>
      <c r="H365" s="79"/>
    </row>
    <row r="366" spans="1:8" ht="38.25" outlineLevel="3">
      <c r="A366" s="17" t="s">
        <v>183</v>
      </c>
      <c r="B366" s="18" t="s">
        <v>211</v>
      </c>
      <c r="C366" s="17"/>
      <c r="D366" s="19" t="s">
        <v>490</v>
      </c>
      <c r="E366" s="9">
        <f>E367</f>
        <v>6978.7</v>
      </c>
      <c r="F366" s="9">
        <f t="shared" ref="F366:G366" si="78">F367</f>
        <v>6178.7</v>
      </c>
      <c r="G366" s="9">
        <f t="shared" si="78"/>
        <v>5878.7</v>
      </c>
      <c r="H366" s="79"/>
    </row>
    <row r="367" spans="1:8" ht="25.5" outlineLevel="4">
      <c r="A367" s="17" t="s">
        <v>183</v>
      </c>
      <c r="B367" s="18" t="s">
        <v>212</v>
      </c>
      <c r="C367" s="17"/>
      <c r="D367" s="19" t="s">
        <v>491</v>
      </c>
      <c r="E367" s="9">
        <f>E370+E368+E372</f>
        <v>6978.7</v>
      </c>
      <c r="F367" s="9">
        <f t="shared" ref="F367:G367" si="79">F370+F368+F372</f>
        <v>6178.7</v>
      </c>
      <c r="G367" s="9">
        <f t="shared" si="79"/>
        <v>5878.7</v>
      </c>
      <c r="H367" s="79"/>
    </row>
    <row r="368" spans="1:8" ht="38.25" outlineLevel="4">
      <c r="A368" s="17" t="s">
        <v>183</v>
      </c>
      <c r="B368" s="18" t="s">
        <v>578</v>
      </c>
      <c r="C368" s="18"/>
      <c r="D368" s="19" t="s">
        <v>579</v>
      </c>
      <c r="E368" s="9">
        <f>E369</f>
        <v>1375.7</v>
      </c>
      <c r="F368" s="9">
        <f>F369</f>
        <v>1375.7</v>
      </c>
      <c r="G368" s="9">
        <f>G369</f>
        <v>1375.7</v>
      </c>
      <c r="H368" s="79"/>
    </row>
    <row r="369" spans="1:8" ht="25.5" outlineLevel="4">
      <c r="A369" s="17" t="s">
        <v>183</v>
      </c>
      <c r="B369" s="18" t="s">
        <v>578</v>
      </c>
      <c r="C369" s="18" t="s">
        <v>39</v>
      </c>
      <c r="D369" s="19" t="s">
        <v>332</v>
      </c>
      <c r="E369" s="9">
        <f>'№ 5ведомственная'!F486</f>
        <v>1375.7</v>
      </c>
      <c r="F369" s="9">
        <f>'№ 5ведомственная'!G486</f>
        <v>1375.7</v>
      </c>
      <c r="G369" s="9">
        <f>'№ 5ведомственная'!H486</f>
        <v>1375.7</v>
      </c>
      <c r="H369" s="79"/>
    </row>
    <row r="370" spans="1:8" ht="51" outlineLevel="5">
      <c r="A370" s="35" t="s">
        <v>183</v>
      </c>
      <c r="B370" s="54" t="s">
        <v>213</v>
      </c>
      <c r="C370" s="35"/>
      <c r="D370" s="36" t="s">
        <v>492</v>
      </c>
      <c r="E370" s="37">
        <f>E371</f>
        <v>5593.2</v>
      </c>
      <c r="F370" s="37">
        <f>F371</f>
        <v>4793.2</v>
      </c>
      <c r="G370" s="37">
        <f>G371</f>
        <v>4493.2</v>
      </c>
      <c r="H370" s="79"/>
    </row>
    <row r="371" spans="1:8" ht="25.5" outlineLevel="6">
      <c r="A371" s="17" t="s">
        <v>183</v>
      </c>
      <c r="B371" s="18" t="s">
        <v>213</v>
      </c>
      <c r="C371" s="17" t="s">
        <v>39</v>
      </c>
      <c r="D371" s="19" t="s">
        <v>332</v>
      </c>
      <c r="E371" s="9">
        <f>'№ 5ведомственная'!F488</f>
        <v>5593.2</v>
      </c>
      <c r="F371" s="9">
        <f>'№ 5ведомственная'!G488</f>
        <v>4793.2</v>
      </c>
      <c r="G371" s="9">
        <f>'№ 5ведомственная'!H488</f>
        <v>4493.2</v>
      </c>
      <c r="H371" s="79"/>
    </row>
    <row r="372" spans="1:8" ht="38.25" outlineLevel="6">
      <c r="A372" s="18" t="s">
        <v>183</v>
      </c>
      <c r="B372" s="18" t="s">
        <v>588</v>
      </c>
      <c r="C372" s="40"/>
      <c r="D372" s="19" t="s">
        <v>586</v>
      </c>
      <c r="E372" s="9">
        <f>E373</f>
        <v>9.8000000000000007</v>
      </c>
      <c r="F372" s="9">
        <f>F373</f>
        <v>9.8000000000000007</v>
      </c>
      <c r="G372" s="9">
        <f>G373</f>
        <v>9.8000000000000007</v>
      </c>
      <c r="H372" s="79"/>
    </row>
    <row r="373" spans="1:8" ht="25.5" outlineLevel="6">
      <c r="A373" s="18" t="s">
        <v>183</v>
      </c>
      <c r="B373" s="18" t="s">
        <v>588</v>
      </c>
      <c r="C373" s="17" t="s">
        <v>39</v>
      </c>
      <c r="D373" s="61" t="s">
        <v>332</v>
      </c>
      <c r="E373" s="9">
        <f>'№ 5ведомственная'!F490</f>
        <v>9.8000000000000007</v>
      </c>
      <c r="F373" s="9">
        <f>'№ 5ведомственная'!G490</f>
        <v>9.8000000000000007</v>
      </c>
      <c r="G373" s="9">
        <f>'№ 5ведомственная'!H490</f>
        <v>9.8000000000000007</v>
      </c>
      <c r="H373" s="79"/>
    </row>
    <row r="374" spans="1:8" ht="38.25" outlineLevel="6">
      <c r="A374" s="18" t="s">
        <v>183</v>
      </c>
      <c r="B374" s="18" t="s">
        <v>44</v>
      </c>
      <c r="C374" s="17"/>
      <c r="D374" s="19" t="s">
        <v>702</v>
      </c>
      <c r="E374" s="9">
        <f>E375</f>
        <v>50</v>
      </c>
      <c r="F374" s="9">
        <f t="shared" ref="F374:G374" si="80">F375</f>
        <v>50</v>
      </c>
      <c r="G374" s="9">
        <f t="shared" si="80"/>
        <v>50</v>
      </c>
      <c r="H374" s="79"/>
    </row>
    <row r="375" spans="1:8" ht="51" outlineLevel="6">
      <c r="A375" s="18" t="s">
        <v>183</v>
      </c>
      <c r="B375" s="18" t="s">
        <v>180</v>
      </c>
      <c r="C375" s="17"/>
      <c r="D375" s="19" t="s">
        <v>683</v>
      </c>
      <c r="E375" s="9">
        <f>E376</f>
        <v>50</v>
      </c>
      <c r="F375" s="9">
        <f t="shared" ref="F375:G375" si="81">F376</f>
        <v>50</v>
      </c>
      <c r="G375" s="9">
        <f t="shared" si="81"/>
        <v>50</v>
      </c>
      <c r="H375" s="79"/>
    </row>
    <row r="376" spans="1:8" ht="25.5" outlineLevel="6">
      <c r="A376" s="18" t="s">
        <v>183</v>
      </c>
      <c r="B376" s="18" t="s">
        <v>181</v>
      </c>
      <c r="C376" s="17"/>
      <c r="D376" s="19" t="s">
        <v>465</v>
      </c>
      <c r="E376" s="9">
        <f>E377</f>
        <v>50</v>
      </c>
      <c r="F376" s="9">
        <f t="shared" ref="F376:G376" si="82">F377</f>
        <v>50</v>
      </c>
      <c r="G376" s="9">
        <f t="shared" si="82"/>
        <v>50</v>
      </c>
      <c r="H376" s="79"/>
    </row>
    <row r="377" spans="1:8" ht="38.25" outlineLevel="6">
      <c r="A377" s="18" t="s">
        <v>183</v>
      </c>
      <c r="B377" s="18" t="s">
        <v>182</v>
      </c>
      <c r="C377" s="17"/>
      <c r="D377" s="19" t="s">
        <v>679</v>
      </c>
      <c r="E377" s="9">
        <f>E378</f>
        <v>50</v>
      </c>
      <c r="F377" s="9">
        <f t="shared" ref="F377:G377" si="83">F378</f>
        <v>50</v>
      </c>
      <c r="G377" s="9">
        <f t="shared" si="83"/>
        <v>50</v>
      </c>
      <c r="H377" s="79"/>
    </row>
    <row r="378" spans="1:8" ht="25.5" outlineLevel="6">
      <c r="A378" s="18" t="s">
        <v>183</v>
      </c>
      <c r="B378" s="18" t="s">
        <v>182</v>
      </c>
      <c r="C378" s="17" t="s">
        <v>39</v>
      </c>
      <c r="D378" s="19" t="s">
        <v>332</v>
      </c>
      <c r="E378" s="9">
        <f>'№ 5ведомственная'!F417</f>
        <v>50</v>
      </c>
      <c r="F378" s="9">
        <f>'№ 5ведомственная'!G417</f>
        <v>50</v>
      </c>
      <c r="G378" s="9">
        <f>'№ 5ведомственная'!H417</f>
        <v>50</v>
      </c>
      <c r="H378" s="79"/>
    </row>
    <row r="379" spans="1:8" ht="25.5" outlineLevel="1">
      <c r="A379" s="35" t="s">
        <v>187</v>
      </c>
      <c r="B379" s="54"/>
      <c r="C379" s="35"/>
      <c r="D379" s="36" t="s">
        <v>294</v>
      </c>
      <c r="E379" s="37">
        <f>E380</f>
        <v>100</v>
      </c>
      <c r="F379" s="37">
        <f>F380</f>
        <v>100</v>
      </c>
      <c r="G379" s="37">
        <f>G380</f>
        <v>100</v>
      </c>
      <c r="H379" s="79"/>
    </row>
    <row r="380" spans="1:8" ht="38.25" outlineLevel="2">
      <c r="A380" s="17" t="s">
        <v>187</v>
      </c>
      <c r="B380" s="18" t="s">
        <v>163</v>
      </c>
      <c r="C380" s="17"/>
      <c r="D380" s="19" t="s">
        <v>695</v>
      </c>
      <c r="E380" s="9">
        <f>E381+E385</f>
        <v>100</v>
      </c>
      <c r="F380" s="9">
        <f>F381+F385</f>
        <v>100</v>
      </c>
      <c r="G380" s="9">
        <f>G381+G385</f>
        <v>100</v>
      </c>
      <c r="H380" s="79"/>
    </row>
    <row r="381" spans="1:8" ht="25.5" outlineLevel="3">
      <c r="A381" s="17" t="s">
        <v>187</v>
      </c>
      <c r="B381" s="18" t="s">
        <v>164</v>
      </c>
      <c r="C381" s="17"/>
      <c r="D381" s="19" t="s">
        <v>446</v>
      </c>
      <c r="E381" s="9">
        <f>E382</f>
        <v>50</v>
      </c>
      <c r="F381" s="9">
        <f t="shared" ref="F381:G383" si="84">F382</f>
        <v>50</v>
      </c>
      <c r="G381" s="9">
        <f t="shared" si="84"/>
        <v>50</v>
      </c>
      <c r="H381" s="79"/>
    </row>
    <row r="382" spans="1:8" ht="25.5" outlineLevel="4">
      <c r="A382" s="17" t="s">
        <v>187</v>
      </c>
      <c r="B382" s="18" t="s">
        <v>188</v>
      </c>
      <c r="C382" s="17"/>
      <c r="D382" s="19" t="s">
        <v>470</v>
      </c>
      <c r="E382" s="9">
        <f>E383</f>
        <v>50</v>
      </c>
      <c r="F382" s="9">
        <f t="shared" si="84"/>
        <v>50</v>
      </c>
      <c r="G382" s="9">
        <f t="shared" si="84"/>
        <v>50</v>
      </c>
      <c r="H382" s="79"/>
    </row>
    <row r="383" spans="1:8" outlineLevel="5">
      <c r="A383" s="17" t="s">
        <v>187</v>
      </c>
      <c r="B383" s="18" t="s">
        <v>189</v>
      </c>
      <c r="C383" s="17"/>
      <c r="D383" s="19" t="s">
        <v>471</v>
      </c>
      <c r="E383" s="9">
        <f>E384</f>
        <v>50</v>
      </c>
      <c r="F383" s="9">
        <f t="shared" si="84"/>
        <v>50</v>
      </c>
      <c r="G383" s="9">
        <f t="shared" si="84"/>
        <v>50</v>
      </c>
      <c r="H383" s="79"/>
    </row>
    <row r="384" spans="1:8" ht="25.5" outlineLevel="6">
      <c r="A384" s="17" t="s">
        <v>187</v>
      </c>
      <c r="B384" s="18" t="s">
        <v>189</v>
      </c>
      <c r="C384" s="17" t="s">
        <v>39</v>
      </c>
      <c r="D384" s="19" t="s">
        <v>332</v>
      </c>
      <c r="E384" s="9">
        <f>'№ 5ведомственная'!F423</f>
        <v>50</v>
      </c>
      <c r="F384" s="9">
        <f>'№ 5ведомственная'!G423</f>
        <v>50</v>
      </c>
      <c r="G384" s="9">
        <f>'№ 5ведомственная'!H423</f>
        <v>50</v>
      </c>
      <c r="H384" s="79"/>
    </row>
    <row r="385" spans="1:8" ht="25.5" outlineLevel="3">
      <c r="A385" s="17" t="s">
        <v>187</v>
      </c>
      <c r="B385" s="18" t="s">
        <v>170</v>
      </c>
      <c r="C385" s="17"/>
      <c r="D385" s="19" t="s">
        <v>452</v>
      </c>
      <c r="E385" s="9">
        <f>E386</f>
        <v>50</v>
      </c>
      <c r="F385" s="9">
        <f t="shared" ref="F385:G387" si="85">F386</f>
        <v>50</v>
      </c>
      <c r="G385" s="9">
        <f t="shared" si="85"/>
        <v>50</v>
      </c>
      <c r="H385" s="79"/>
    </row>
    <row r="386" spans="1:8" ht="38.25" outlineLevel="4">
      <c r="A386" s="17" t="s">
        <v>187</v>
      </c>
      <c r="B386" s="18" t="s">
        <v>171</v>
      </c>
      <c r="C386" s="17"/>
      <c r="D386" s="19" t="s">
        <v>453</v>
      </c>
      <c r="E386" s="9">
        <f>E387</f>
        <v>50</v>
      </c>
      <c r="F386" s="9">
        <f t="shared" si="85"/>
        <v>50</v>
      </c>
      <c r="G386" s="9">
        <f t="shared" si="85"/>
        <v>50</v>
      </c>
      <c r="H386" s="79"/>
    </row>
    <row r="387" spans="1:8" outlineLevel="5">
      <c r="A387" s="17" t="s">
        <v>187</v>
      </c>
      <c r="B387" s="18" t="s">
        <v>190</v>
      </c>
      <c r="C387" s="17"/>
      <c r="D387" s="19" t="s">
        <v>472</v>
      </c>
      <c r="E387" s="9">
        <f>E388</f>
        <v>50</v>
      </c>
      <c r="F387" s="9">
        <f t="shared" si="85"/>
        <v>50</v>
      </c>
      <c r="G387" s="9">
        <f t="shared" si="85"/>
        <v>50</v>
      </c>
      <c r="H387" s="79"/>
    </row>
    <row r="388" spans="1:8" ht="25.5" outlineLevel="6">
      <c r="A388" s="17" t="s">
        <v>187</v>
      </c>
      <c r="B388" s="18" t="s">
        <v>190</v>
      </c>
      <c r="C388" s="17" t="s">
        <v>39</v>
      </c>
      <c r="D388" s="19" t="s">
        <v>332</v>
      </c>
      <c r="E388" s="9">
        <f>'№ 5ведомственная'!F427</f>
        <v>50</v>
      </c>
      <c r="F388" s="9">
        <f>'№ 5ведомственная'!G427</f>
        <v>50</v>
      </c>
      <c r="G388" s="9">
        <f>'№ 5ведомственная'!H427</f>
        <v>50</v>
      </c>
      <c r="H388" s="79"/>
    </row>
    <row r="389" spans="1:8" outlineLevel="1">
      <c r="A389" s="17" t="s">
        <v>191</v>
      </c>
      <c r="B389" s="18"/>
      <c r="C389" s="17"/>
      <c r="D389" s="19" t="s">
        <v>295</v>
      </c>
      <c r="E389" s="9">
        <f>E390</f>
        <v>137</v>
      </c>
      <c r="F389" s="9">
        <f t="shared" ref="F389:G389" si="86">F390</f>
        <v>137</v>
      </c>
      <c r="G389" s="9">
        <f t="shared" si="86"/>
        <v>137</v>
      </c>
      <c r="H389" s="79"/>
    </row>
    <row r="390" spans="1:8" ht="26.25" customHeight="1" outlineLevel="2">
      <c r="A390" s="35" t="s">
        <v>191</v>
      </c>
      <c r="B390" s="54" t="s">
        <v>141</v>
      </c>
      <c r="C390" s="35"/>
      <c r="D390" s="19" t="s">
        <v>700</v>
      </c>
      <c r="E390" s="37">
        <f>E391</f>
        <v>137</v>
      </c>
      <c r="F390" s="37">
        <f>F391</f>
        <v>137</v>
      </c>
      <c r="G390" s="37">
        <f>G391</f>
        <v>137</v>
      </c>
      <c r="H390" s="79"/>
    </row>
    <row r="391" spans="1:8" ht="30.75" customHeight="1" outlineLevel="3">
      <c r="A391" s="17" t="s">
        <v>191</v>
      </c>
      <c r="B391" s="18" t="s">
        <v>209</v>
      </c>
      <c r="C391" s="17"/>
      <c r="D391" s="19" t="s">
        <v>748</v>
      </c>
      <c r="E391" s="9">
        <f>E392+E395+E400+E403+E406+E409</f>
        <v>137</v>
      </c>
      <c r="F391" s="9">
        <f>F392+F395+F400+F403+F406+F409</f>
        <v>137</v>
      </c>
      <c r="G391" s="9">
        <f>G392+G395+G400+G403+G406+G409</f>
        <v>137</v>
      </c>
      <c r="H391" s="79"/>
    </row>
    <row r="392" spans="1:8" ht="33.75" customHeight="1" outlineLevel="4">
      <c r="A392" s="17" t="s">
        <v>191</v>
      </c>
      <c r="B392" s="18" t="s">
        <v>214</v>
      </c>
      <c r="C392" s="17"/>
      <c r="D392" s="19" t="s">
        <v>493</v>
      </c>
      <c r="E392" s="9">
        <f t="shared" ref="E392:G393" si="87">E393</f>
        <v>32</v>
      </c>
      <c r="F392" s="9">
        <f t="shared" si="87"/>
        <v>32</v>
      </c>
      <c r="G392" s="9">
        <f t="shared" si="87"/>
        <v>32</v>
      </c>
      <c r="H392" s="79"/>
    </row>
    <row r="393" spans="1:8" ht="38.25" outlineLevel="5">
      <c r="A393" s="17" t="s">
        <v>191</v>
      </c>
      <c r="B393" s="18" t="s">
        <v>215</v>
      </c>
      <c r="C393" s="17"/>
      <c r="D393" s="19" t="s">
        <v>494</v>
      </c>
      <c r="E393" s="9">
        <f t="shared" si="87"/>
        <v>32</v>
      </c>
      <c r="F393" s="9">
        <f t="shared" si="87"/>
        <v>32</v>
      </c>
      <c r="G393" s="9">
        <f t="shared" si="87"/>
        <v>32</v>
      </c>
      <c r="H393" s="79"/>
    </row>
    <row r="394" spans="1:8" ht="25.5" outlineLevel="6">
      <c r="A394" s="17" t="s">
        <v>191</v>
      </c>
      <c r="B394" s="18" t="s">
        <v>215</v>
      </c>
      <c r="C394" s="17" t="s">
        <v>7</v>
      </c>
      <c r="D394" s="19" t="s">
        <v>306</v>
      </c>
      <c r="E394" s="9">
        <f>'№ 5ведомственная'!F496</f>
        <v>32</v>
      </c>
      <c r="F394" s="9">
        <f>'№ 5ведомственная'!G496</f>
        <v>32</v>
      </c>
      <c r="G394" s="9">
        <f>'№ 5ведомственная'!H496</f>
        <v>32</v>
      </c>
      <c r="H394" s="79"/>
    </row>
    <row r="395" spans="1:8" ht="25.5" outlineLevel="4">
      <c r="A395" s="17" t="s">
        <v>191</v>
      </c>
      <c r="B395" s="18" t="s">
        <v>216</v>
      </c>
      <c r="C395" s="17"/>
      <c r="D395" s="19" t="s">
        <v>495</v>
      </c>
      <c r="E395" s="9">
        <f>E396+E398</f>
        <v>25</v>
      </c>
      <c r="F395" s="9">
        <f>F396+F398</f>
        <v>25</v>
      </c>
      <c r="G395" s="9">
        <f>G396+G398</f>
        <v>25</v>
      </c>
      <c r="H395" s="79"/>
    </row>
    <row r="396" spans="1:8" ht="38.25" outlineLevel="5">
      <c r="A396" s="17" t="s">
        <v>191</v>
      </c>
      <c r="B396" s="18" t="s">
        <v>217</v>
      </c>
      <c r="C396" s="17"/>
      <c r="D396" s="19" t="s">
        <v>496</v>
      </c>
      <c r="E396" s="9">
        <f>E397</f>
        <v>21</v>
      </c>
      <c r="F396" s="9">
        <f>F397</f>
        <v>21</v>
      </c>
      <c r="G396" s="9">
        <f>G397</f>
        <v>21</v>
      </c>
      <c r="H396" s="79"/>
    </row>
    <row r="397" spans="1:8" ht="25.5" outlineLevel="6">
      <c r="A397" s="17" t="s">
        <v>191</v>
      </c>
      <c r="B397" s="18" t="s">
        <v>217</v>
      </c>
      <c r="C397" s="17" t="s">
        <v>7</v>
      </c>
      <c r="D397" s="19" t="s">
        <v>306</v>
      </c>
      <c r="E397" s="9">
        <f>'№ 5ведомственная'!F499</f>
        <v>21</v>
      </c>
      <c r="F397" s="9">
        <f>'№ 5ведомственная'!G499</f>
        <v>21</v>
      </c>
      <c r="G397" s="9">
        <f>'№ 5ведомственная'!H499</f>
        <v>21</v>
      </c>
      <c r="H397" s="79"/>
    </row>
    <row r="398" spans="1:8" ht="25.5" outlineLevel="5">
      <c r="A398" s="17" t="s">
        <v>191</v>
      </c>
      <c r="B398" s="18" t="s">
        <v>218</v>
      </c>
      <c r="C398" s="17"/>
      <c r="D398" s="19" t="s">
        <v>497</v>
      </c>
      <c r="E398" s="9">
        <f>E399</f>
        <v>4</v>
      </c>
      <c r="F398" s="9">
        <f>F399</f>
        <v>4</v>
      </c>
      <c r="G398" s="9">
        <f>G399</f>
        <v>4</v>
      </c>
      <c r="H398" s="79"/>
    </row>
    <row r="399" spans="1:8" outlineLevel="6">
      <c r="A399" s="17" t="s">
        <v>191</v>
      </c>
      <c r="B399" s="18" t="s">
        <v>218</v>
      </c>
      <c r="C399" s="17">
        <v>300</v>
      </c>
      <c r="D399" s="19" t="s">
        <v>317</v>
      </c>
      <c r="E399" s="9">
        <f>'№ 5ведомственная'!F501</f>
        <v>4</v>
      </c>
      <c r="F399" s="9">
        <f>'№ 5ведомственная'!G501</f>
        <v>4</v>
      </c>
      <c r="G399" s="9">
        <f>'№ 5ведомственная'!H501</f>
        <v>4</v>
      </c>
      <c r="H399" s="79"/>
    </row>
    <row r="400" spans="1:8" ht="25.5" outlineLevel="4">
      <c r="A400" s="17" t="s">
        <v>191</v>
      </c>
      <c r="B400" s="18" t="s">
        <v>219</v>
      </c>
      <c r="C400" s="17"/>
      <c r="D400" s="19" t="s">
        <v>498</v>
      </c>
      <c r="E400" s="9">
        <f t="shared" ref="E400:G401" si="88">E401</f>
        <v>30</v>
      </c>
      <c r="F400" s="9">
        <f t="shared" si="88"/>
        <v>30</v>
      </c>
      <c r="G400" s="9">
        <f t="shared" si="88"/>
        <v>30</v>
      </c>
      <c r="H400" s="79"/>
    </row>
    <row r="401" spans="1:8" ht="25.5" outlineLevel="5">
      <c r="A401" s="17" t="s">
        <v>191</v>
      </c>
      <c r="B401" s="18" t="s">
        <v>220</v>
      </c>
      <c r="C401" s="17"/>
      <c r="D401" s="19" t="s">
        <v>499</v>
      </c>
      <c r="E401" s="9">
        <f t="shared" si="88"/>
        <v>30</v>
      </c>
      <c r="F401" s="9">
        <f t="shared" si="88"/>
        <v>30</v>
      </c>
      <c r="G401" s="9">
        <f t="shared" si="88"/>
        <v>30</v>
      </c>
      <c r="H401" s="79"/>
    </row>
    <row r="402" spans="1:8" ht="25.5" outlineLevel="6">
      <c r="A402" s="17" t="s">
        <v>191</v>
      </c>
      <c r="B402" s="18" t="s">
        <v>220</v>
      </c>
      <c r="C402" s="17" t="s">
        <v>7</v>
      </c>
      <c r="D402" s="19" t="s">
        <v>306</v>
      </c>
      <c r="E402" s="9">
        <f>'№ 5ведомственная'!F504</f>
        <v>30</v>
      </c>
      <c r="F402" s="9">
        <f>'№ 5ведомственная'!G504</f>
        <v>30</v>
      </c>
      <c r="G402" s="9">
        <f>'№ 5ведомственная'!H504</f>
        <v>30</v>
      </c>
      <c r="H402" s="79"/>
    </row>
    <row r="403" spans="1:8" ht="38.25" outlineLevel="4">
      <c r="A403" s="17" t="s">
        <v>191</v>
      </c>
      <c r="B403" s="18" t="s">
        <v>221</v>
      </c>
      <c r="C403" s="17"/>
      <c r="D403" s="19" t="s">
        <v>500</v>
      </c>
      <c r="E403" s="9">
        <f t="shared" ref="E403:G404" si="89">E404</f>
        <v>15</v>
      </c>
      <c r="F403" s="9">
        <f t="shared" si="89"/>
        <v>15</v>
      </c>
      <c r="G403" s="9">
        <f t="shared" si="89"/>
        <v>15</v>
      </c>
      <c r="H403" s="79"/>
    </row>
    <row r="404" spans="1:8" ht="38.25" outlineLevel="5">
      <c r="A404" s="17" t="s">
        <v>191</v>
      </c>
      <c r="B404" s="18" t="s">
        <v>222</v>
      </c>
      <c r="C404" s="17"/>
      <c r="D404" s="19" t="s">
        <v>501</v>
      </c>
      <c r="E404" s="9">
        <f t="shared" si="89"/>
        <v>15</v>
      </c>
      <c r="F404" s="9">
        <f t="shared" si="89"/>
        <v>15</v>
      </c>
      <c r="G404" s="9">
        <f t="shared" si="89"/>
        <v>15</v>
      </c>
      <c r="H404" s="79"/>
    </row>
    <row r="405" spans="1:8" ht="25.5" outlineLevel="6">
      <c r="A405" s="17" t="s">
        <v>191</v>
      </c>
      <c r="B405" s="18" t="s">
        <v>222</v>
      </c>
      <c r="C405" s="17" t="s">
        <v>7</v>
      </c>
      <c r="D405" s="19" t="s">
        <v>306</v>
      </c>
      <c r="E405" s="9">
        <f>'№ 5ведомственная'!F507</f>
        <v>15</v>
      </c>
      <c r="F405" s="9">
        <f>'№ 5ведомственная'!G507</f>
        <v>15</v>
      </c>
      <c r="G405" s="9">
        <f>'№ 5ведомственная'!H507</f>
        <v>15</v>
      </c>
      <c r="H405" s="79"/>
    </row>
    <row r="406" spans="1:8" ht="25.5" outlineLevel="4">
      <c r="A406" s="17" t="s">
        <v>191</v>
      </c>
      <c r="B406" s="18" t="s">
        <v>223</v>
      </c>
      <c r="C406" s="17"/>
      <c r="D406" s="19" t="s">
        <v>502</v>
      </c>
      <c r="E406" s="9">
        <f t="shared" ref="E406:G407" si="90">E407</f>
        <v>30</v>
      </c>
      <c r="F406" s="9">
        <f t="shared" si="90"/>
        <v>30</v>
      </c>
      <c r="G406" s="9">
        <f t="shared" si="90"/>
        <v>30</v>
      </c>
      <c r="H406" s="79"/>
    </row>
    <row r="407" spans="1:8" ht="25.5" outlineLevel="5">
      <c r="A407" s="17" t="s">
        <v>191</v>
      </c>
      <c r="B407" s="18" t="s">
        <v>224</v>
      </c>
      <c r="C407" s="17"/>
      <c r="D407" s="19" t="s">
        <v>503</v>
      </c>
      <c r="E407" s="9">
        <f t="shared" si="90"/>
        <v>30</v>
      </c>
      <c r="F407" s="9">
        <f t="shared" si="90"/>
        <v>30</v>
      </c>
      <c r="G407" s="9">
        <f t="shared" si="90"/>
        <v>30</v>
      </c>
      <c r="H407" s="79"/>
    </row>
    <row r="408" spans="1:8" ht="25.5" outlineLevel="6">
      <c r="A408" s="17" t="s">
        <v>191</v>
      </c>
      <c r="B408" s="18" t="s">
        <v>224</v>
      </c>
      <c r="C408" s="17" t="s">
        <v>7</v>
      </c>
      <c r="D408" s="19" t="s">
        <v>306</v>
      </c>
      <c r="E408" s="9">
        <f>'№ 5ведомственная'!F510</f>
        <v>30</v>
      </c>
      <c r="F408" s="9">
        <f>'№ 5ведомственная'!G510</f>
        <v>30</v>
      </c>
      <c r="G408" s="9">
        <f>'№ 5ведомственная'!H510</f>
        <v>30</v>
      </c>
      <c r="H408" s="79"/>
    </row>
    <row r="409" spans="1:8" ht="25.5" outlineLevel="4">
      <c r="A409" s="17" t="s">
        <v>191</v>
      </c>
      <c r="B409" s="18" t="s">
        <v>225</v>
      </c>
      <c r="C409" s="17"/>
      <c r="D409" s="19" t="s">
        <v>504</v>
      </c>
      <c r="E409" s="9">
        <f t="shared" ref="E409:G410" si="91">E410</f>
        <v>5</v>
      </c>
      <c r="F409" s="9">
        <f t="shared" si="91"/>
        <v>5</v>
      </c>
      <c r="G409" s="9">
        <f t="shared" si="91"/>
        <v>5</v>
      </c>
      <c r="H409" s="79"/>
    </row>
    <row r="410" spans="1:8" ht="25.5" outlineLevel="5">
      <c r="A410" s="17" t="s">
        <v>191</v>
      </c>
      <c r="B410" s="18" t="s">
        <v>226</v>
      </c>
      <c r="C410" s="17"/>
      <c r="D410" s="19" t="s">
        <v>505</v>
      </c>
      <c r="E410" s="9">
        <f t="shared" si="91"/>
        <v>5</v>
      </c>
      <c r="F410" s="9">
        <f t="shared" si="91"/>
        <v>5</v>
      </c>
      <c r="G410" s="9">
        <f t="shared" si="91"/>
        <v>5</v>
      </c>
      <c r="H410" s="79"/>
    </row>
    <row r="411" spans="1:8" ht="25.5" outlineLevel="6">
      <c r="A411" s="17" t="s">
        <v>191</v>
      </c>
      <c r="B411" s="18" t="s">
        <v>226</v>
      </c>
      <c r="C411" s="17" t="s">
        <v>7</v>
      </c>
      <c r="D411" s="19" t="s">
        <v>306</v>
      </c>
      <c r="E411" s="9">
        <f>'№ 5ведомственная'!F513</f>
        <v>5</v>
      </c>
      <c r="F411" s="9">
        <f>'№ 5ведомственная'!G513</f>
        <v>5</v>
      </c>
      <c r="G411" s="9">
        <f>'№ 5ведомственная'!H513</f>
        <v>5</v>
      </c>
      <c r="H411" s="79"/>
    </row>
    <row r="412" spans="1:8" outlineLevel="1">
      <c r="A412" s="17" t="s">
        <v>195</v>
      </c>
      <c r="B412" s="18"/>
      <c r="C412" s="17"/>
      <c r="D412" s="19" t="s">
        <v>296</v>
      </c>
      <c r="E412" s="9">
        <f>E413+E430</f>
        <v>11357</v>
      </c>
      <c r="F412" s="9">
        <f t="shared" ref="F412:G412" si="92">F413+F430</f>
        <v>10792</v>
      </c>
      <c r="G412" s="9">
        <f t="shared" si="92"/>
        <v>10692</v>
      </c>
      <c r="H412" s="79"/>
    </row>
    <row r="413" spans="1:8" ht="38.25" outlineLevel="2">
      <c r="A413" s="17" t="s">
        <v>195</v>
      </c>
      <c r="B413" s="18" t="s">
        <v>163</v>
      </c>
      <c r="C413" s="17"/>
      <c r="D413" s="19" t="s">
        <v>695</v>
      </c>
      <c r="E413" s="9">
        <f>E414+E425</f>
        <v>11337</v>
      </c>
      <c r="F413" s="9">
        <f t="shared" ref="F413:G413" si="93">F414+F425</f>
        <v>10772</v>
      </c>
      <c r="G413" s="9">
        <f t="shared" si="93"/>
        <v>10672</v>
      </c>
      <c r="H413" s="79"/>
    </row>
    <row r="414" spans="1:8" ht="25.5" outlineLevel="3">
      <c r="A414" s="17" t="s">
        <v>195</v>
      </c>
      <c r="B414" s="18" t="s">
        <v>192</v>
      </c>
      <c r="C414" s="17"/>
      <c r="D414" s="19" t="s">
        <v>473</v>
      </c>
      <c r="E414" s="9">
        <f>E415+E420</f>
        <v>6480.2999999999993</v>
      </c>
      <c r="F414" s="9">
        <f>F415+F420</f>
        <v>5915.2999999999993</v>
      </c>
      <c r="G414" s="9">
        <f>G415+G420</f>
        <v>5815.2999999999993</v>
      </c>
      <c r="H414" s="79"/>
    </row>
    <row r="415" spans="1:8" ht="25.5" outlineLevel="4">
      <c r="A415" s="17" t="s">
        <v>195</v>
      </c>
      <c r="B415" s="18" t="s">
        <v>193</v>
      </c>
      <c r="C415" s="17"/>
      <c r="D415" s="19" t="s">
        <v>474</v>
      </c>
      <c r="E415" s="9">
        <f>E416+E418</f>
        <v>4826.3999999999996</v>
      </c>
      <c r="F415" s="9">
        <f t="shared" ref="F415:G415" si="94">F416+F418</f>
        <v>4261.3999999999996</v>
      </c>
      <c r="G415" s="9">
        <f t="shared" si="94"/>
        <v>4161.3999999999996</v>
      </c>
      <c r="H415" s="79"/>
    </row>
    <row r="416" spans="1:8" ht="38.25" outlineLevel="5">
      <c r="A416" s="17" t="s">
        <v>195</v>
      </c>
      <c r="B416" s="54" t="s">
        <v>194</v>
      </c>
      <c r="C416" s="35"/>
      <c r="D416" s="36" t="s">
        <v>475</v>
      </c>
      <c r="E416" s="37">
        <f t="shared" ref="E416:G416" si="95">E417</f>
        <v>4761.3999999999996</v>
      </c>
      <c r="F416" s="37">
        <f t="shared" si="95"/>
        <v>4261.3999999999996</v>
      </c>
      <c r="G416" s="37">
        <f t="shared" si="95"/>
        <v>4161.3999999999996</v>
      </c>
      <c r="H416" s="79"/>
    </row>
    <row r="417" spans="1:8" ht="25.5" outlineLevel="6">
      <c r="A417" s="17" t="s">
        <v>195</v>
      </c>
      <c r="B417" s="18" t="s">
        <v>194</v>
      </c>
      <c r="C417" s="17" t="s">
        <v>39</v>
      </c>
      <c r="D417" s="19" t="s">
        <v>332</v>
      </c>
      <c r="E417" s="9">
        <f>'№ 5ведомственная'!F433</f>
        <v>4761.3999999999996</v>
      </c>
      <c r="F417" s="9">
        <f>'№ 5ведомственная'!G433</f>
        <v>4261.3999999999996</v>
      </c>
      <c r="G417" s="9">
        <f>'№ 5ведомственная'!H433</f>
        <v>4161.3999999999996</v>
      </c>
      <c r="H417" s="79"/>
    </row>
    <row r="418" spans="1:8" ht="25.5" outlineLevel="6">
      <c r="A418" s="17" t="s">
        <v>195</v>
      </c>
      <c r="B418" s="18" t="s">
        <v>689</v>
      </c>
      <c r="C418" s="17"/>
      <c r="D418" s="19" t="s">
        <v>690</v>
      </c>
      <c r="E418" s="9">
        <f>E419</f>
        <v>65</v>
      </c>
      <c r="F418" s="9">
        <f t="shared" ref="F418:G418" si="96">F419</f>
        <v>0</v>
      </c>
      <c r="G418" s="9">
        <f t="shared" si="96"/>
        <v>0</v>
      </c>
      <c r="H418" s="79"/>
    </row>
    <row r="419" spans="1:8" ht="25.5" outlineLevel="6">
      <c r="A419" s="17" t="s">
        <v>195</v>
      </c>
      <c r="B419" s="18" t="s">
        <v>689</v>
      </c>
      <c r="C419" s="17" t="s">
        <v>39</v>
      </c>
      <c r="D419" s="19" t="s">
        <v>332</v>
      </c>
      <c r="E419" s="9">
        <f>'№ 5ведомственная'!F435</f>
        <v>65</v>
      </c>
      <c r="F419" s="9">
        <f>'№ 5ведомственная'!G435</f>
        <v>0</v>
      </c>
      <c r="G419" s="9">
        <f>'№ 5ведомственная'!H435</f>
        <v>0</v>
      </c>
      <c r="H419" s="79"/>
    </row>
    <row r="420" spans="1:8" outlineLevel="6">
      <c r="A420" s="17" t="s">
        <v>195</v>
      </c>
      <c r="B420" s="18" t="s">
        <v>573</v>
      </c>
      <c r="C420" s="18"/>
      <c r="D420" s="19" t="s">
        <v>574</v>
      </c>
      <c r="E420" s="20">
        <f>E421+E423</f>
        <v>1653.8999999999999</v>
      </c>
      <c r="F420" s="20">
        <f>F421+F423</f>
        <v>1653.8999999999999</v>
      </c>
      <c r="G420" s="20">
        <f>G421+G423</f>
        <v>1653.8999999999999</v>
      </c>
      <c r="H420" s="79"/>
    </row>
    <row r="421" spans="1:8" ht="38.25" outlineLevel="6">
      <c r="A421" s="17" t="s">
        <v>195</v>
      </c>
      <c r="B421" s="18" t="s">
        <v>572</v>
      </c>
      <c r="C421" s="18"/>
      <c r="D421" s="19" t="s">
        <v>575</v>
      </c>
      <c r="E421" s="20">
        <f>E422</f>
        <v>1478.6</v>
      </c>
      <c r="F421" s="20">
        <f>F422</f>
        <v>1478.6</v>
      </c>
      <c r="G421" s="20">
        <f>G422</f>
        <v>1478.6</v>
      </c>
      <c r="H421" s="79"/>
    </row>
    <row r="422" spans="1:8" ht="25.5" outlineLevel="6">
      <c r="A422" s="17" t="s">
        <v>195</v>
      </c>
      <c r="B422" s="18" t="s">
        <v>572</v>
      </c>
      <c r="C422" s="18" t="s">
        <v>39</v>
      </c>
      <c r="D422" s="19" t="s">
        <v>332</v>
      </c>
      <c r="E422" s="20">
        <f>'№ 5ведомственная'!F440</f>
        <v>1478.6</v>
      </c>
      <c r="F422" s="20">
        <f>'№ 5ведомственная'!G440</f>
        <v>1478.6</v>
      </c>
      <c r="G422" s="20">
        <f>'№ 5ведомственная'!H440</f>
        <v>1478.6</v>
      </c>
      <c r="H422" s="79"/>
    </row>
    <row r="423" spans="1:8" outlineLevel="6">
      <c r="A423" s="17" t="s">
        <v>195</v>
      </c>
      <c r="B423" s="18" t="s">
        <v>589</v>
      </c>
      <c r="C423" s="18"/>
      <c r="D423" s="60" t="s">
        <v>590</v>
      </c>
      <c r="E423" s="20">
        <f>E424</f>
        <v>175.3</v>
      </c>
      <c r="F423" s="20">
        <f>F424</f>
        <v>175.3</v>
      </c>
      <c r="G423" s="20">
        <f>G424</f>
        <v>175.3</v>
      </c>
      <c r="H423" s="79"/>
    </row>
    <row r="424" spans="1:8" ht="25.5" outlineLevel="6">
      <c r="A424" s="17" t="s">
        <v>195</v>
      </c>
      <c r="B424" s="18" t="s">
        <v>589</v>
      </c>
      <c r="C424" s="18" t="s">
        <v>39</v>
      </c>
      <c r="D424" s="60" t="s">
        <v>332</v>
      </c>
      <c r="E424" s="20">
        <f>'№ 5ведомственная'!F438</f>
        <v>175.3</v>
      </c>
      <c r="F424" s="20">
        <f>'№ 5ведомственная'!G438</f>
        <v>175.3</v>
      </c>
      <c r="G424" s="20">
        <f>'№ 5ведомственная'!H438</f>
        <v>175.3</v>
      </c>
      <c r="H424" s="79"/>
    </row>
    <row r="425" spans="1:8" ht="38.25" outlineLevel="3">
      <c r="A425" s="32" t="s">
        <v>195</v>
      </c>
      <c r="B425" s="55" t="s">
        <v>196</v>
      </c>
      <c r="C425" s="32"/>
      <c r="D425" s="33" t="s">
        <v>476</v>
      </c>
      <c r="E425" s="34">
        <f>E426</f>
        <v>4856.7</v>
      </c>
      <c r="F425" s="34">
        <f t="shared" ref="F425:G426" si="97">F426</f>
        <v>4856.7</v>
      </c>
      <c r="G425" s="34">
        <f t="shared" si="97"/>
        <v>4856.7</v>
      </c>
      <c r="H425" s="79"/>
    </row>
    <row r="426" spans="1:8" ht="25.5" outlineLevel="4">
      <c r="A426" s="43" t="s">
        <v>195</v>
      </c>
      <c r="B426" s="56" t="s">
        <v>197</v>
      </c>
      <c r="C426" s="43"/>
      <c r="D426" s="44" t="s">
        <v>477</v>
      </c>
      <c r="E426" s="20">
        <f>E427</f>
        <v>4856.7</v>
      </c>
      <c r="F426" s="20">
        <f t="shared" si="97"/>
        <v>4856.7</v>
      </c>
      <c r="G426" s="20">
        <f t="shared" si="97"/>
        <v>4856.7</v>
      </c>
      <c r="H426" s="79"/>
    </row>
    <row r="427" spans="1:8" ht="25.5" outlineLevel="5">
      <c r="A427" s="17" t="s">
        <v>195</v>
      </c>
      <c r="B427" s="18" t="s">
        <v>199</v>
      </c>
      <c r="C427" s="17"/>
      <c r="D427" s="19" t="s">
        <v>479</v>
      </c>
      <c r="E427" s="9">
        <f>E428+E429</f>
        <v>4856.7</v>
      </c>
      <c r="F427" s="9">
        <f>F428+F429</f>
        <v>4856.7</v>
      </c>
      <c r="G427" s="9">
        <f>G428+G429</f>
        <v>4856.7</v>
      </c>
      <c r="H427" s="79"/>
    </row>
    <row r="428" spans="1:8" ht="51" outlineLevel="6">
      <c r="A428" s="17" t="s">
        <v>195</v>
      </c>
      <c r="B428" s="18" t="s">
        <v>199</v>
      </c>
      <c r="C428" s="17" t="s">
        <v>6</v>
      </c>
      <c r="D428" s="19" t="s">
        <v>305</v>
      </c>
      <c r="E428" s="9">
        <f>'№ 5ведомственная'!F444</f>
        <v>4783.7</v>
      </c>
      <c r="F428" s="9">
        <f>'№ 5ведомственная'!G444</f>
        <v>4783.7</v>
      </c>
      <c r="G428" s="9">
        <f>'№ 5ведомственная'!H444</f>
        <v>4783.7</v>
      </c>
      <c r="H428" s="79"/>
    </row>
    <row r="429" spans="1:8" ht="25.5" outlineLevel="6">
      <c r="A429" s="32" t="s">
        <v>195</v>
      </c>
      <c r="B429" s="55" t="s">
        <v>199</v>
      </c>
      <c r="C429" s="32" t="s">
        <v>7</v>
      </c>
      <c r="D429" s="33" t="s">
        <v>306</v>
      </c>
      <c r="E429" s="34">
        <f>'№ 5ведомственная'!F445</f>
        <v>73</v>
      </c>
      <c r="F429" s="34">
        <f>'№ 5ведомственная'!G445</f>
        <v>73</v>
      </c>
      <c r="G429" s="34">
        <f>'№ 5ведомственная'!H445</f>
        <v>73</v>
      </c>
      <c r="H429" s="79"/>
    </row>
    <row r="430" spans="1:8" ht="38.25" outlineLevel="6">
      <c r="A430" s="17" t="s">
        <v>195</v>
      </c>
      <c r="B430" s="18" t="s">
        <v>149</v>
      </c>
      <c r="C430" s="17"/>
      <c r="D430" s="19" t="s">
        <v>698</v>
      </c>
      <c r="E430" s="20">
        <f>E431</f>
        <v>20</v>
      </c>
      <c r="F430" s="20">
        <f t="shared" ref="F430:G430" si="98">F431</f>
        <v>20</v>
      </c>
      <c r="G430" s="20">
        <f t="shared" si="98"/>
        <v>20</v>
      </c>
      <c r="H430" s="79"/>
    </row>
    <row r="431" spans="1:8" ht="25.5" outlineLevel="6">
      <c r="A431" s="17" t="s">
        <v>195</v>
      </c>
      <c r="B431" s="18" t="s">
        <v>160</v>
      </c>
      <c r="C431" s="17"/>
      <c r="D431" s="60" t="s">
        <v>443</v>
      </c>
      <c r="E431" s="20">
        <f>E432</f>
        <v>20</v>
      </c>
      <c r="F431" s="20">
        <f t="shared" ref="F431:G431" si="99">F432</f>
        <v>20</v>
      </c>
      <c r="G431" s="20">
        <f t="shared" si="99"/>
        <v>20</v>
      </c>
      <c r="H431" s="79"/>
    </row>
    <row r="432" spans="1:8" ht="38.25" outlineLevel="6">
      <c r="A432" s="17" t="s">
        <v>195</v>
      </c>
      <c r="B432" s="18" t="s">
        <v>207</v>
      </c>
      <c r="C432" s="17"/>
      <c r="D432" s="60" t="s">
        <v>671</v>
      </c>
      <c r="E432" s="20">
        <f>E433</f>
        <v>20</v>
      </c>
      <c r="F432" s="20">
        <f t="shared" ref="F432:G432" si="100">F433</f>
        <v>20</v>
      </c>
      <c r="G432" s="20">
        <f t="shared" si="100"/>
        <v>20</v>
      </c>
      <c r="H432" s="79"/>
    </row>
    <row r="433" spans="1:8" ht="25.5" outlineLevel="6">
      <c r="A433" s="17" t="s">
        <v>195</v>
      </c>
      <c r="B433" s="18" t="s">
        <v>208</v>
      </c>
      <c r="C433" s="17"/>
      <c r="D433" s="60" t="s">
        <v>672</v>
      </c>
      <c r="E433" s="20">
        <f>E434</f>
        <v>20</v>
      </c>
      <c r="F433" s="20">
        <f t="shared" ref="F433:G433" si="101">F434</f>
        <v>20</v>
      </c>
      <c r="G433" s="20">
        <f t="shared" si="101"/>
        <v>20</v>
      </c>
      <c r="H433" s="79"/>
    </row>
    <row r="434" spans="1:8" ht="25.5" outlineLevel="6">
      <c r="A434" s="18" t="s">
        <v>191</v>
      </c>
      <c r="B434" s="18" t="s">
        <v>208</v>
      </c>
      <c r="C434" s="17" t="s">
        <v>39</v>
      </c>
      <c r="D434" s="60" t="s">
        <v>332</v>
      </c>
      <c r="E434" s="20">
        <f>'№ 5ведомственная'!F450</f>
        <v>20</v>
      </c>
      <c r="F434" s="20">
        <f>'№ 5ведомственная'!G450</f>
        <v>20</v>
      </c>
      <c r="G434" s="20">
        <f>'№ 5ведомственная'!H450</f>
        <v>20</v>
      </c>
      <c r="H434" s="79"/>
    </row>
    <row r="435" spans="1:8" s="30" customFormat="1">
      <c r="A435" s="45" t="s">
        <v>132</v>
      </c>
      <c r="B435" s="45"/>
      <c r="C435" s="46"/>
      <c r="D435" s="47" t="s">
        <v>255</v>
      </c>
      <c r="E435" s="48">
        <f>E436+E460</f>
        <v>49852.4</v>
      </c>
      <c r="F435" s="48">
        <f>F436+F460</f>
        <v>45587.3</v>
      </c>
      <c r="G435" s="48">
        <f>G436+G460</f>
        <v>44049.7</v>
      </c>
      <c r="H435" s="84"/>
    </row>
    <row r="436" spans="1:8" outlineLevel="1">
      <c r="A436" s="35" t="s">
        <v>133</v>
      </c>
      <c r="B436" s="54"/>
      <c r="C436" s="35"/>
      <c r="D436" s="36" t="s">
        <v>282</v>
      </c>
      <c r="E436" s="37">
        <f>E437+E455</f>
        <v>46594.6</v>
      </c>
      <c r="F436" s="37">
        <f>F437+F455</f>
        <v>42329.5</v>
      </c>
      <c r="G436" s="37">
        <f>G437+G455</f>
        <v>40791.899999999994</v>
      </c>
      <c r="H436" s="79"/>
    </row>
    <row r="437" spans="1:8" ht="38.25" outlineLevel="2">
      <c r="A437" s="17" t="s">
        <v>133</v>
      </c>
      <c r="B437" s="18" t="s">
        <v>210</v>
      </c>
      <c r="C437" s="17"/>
      <c r="D437" s="19" t="s">
        <v>693</v>
      </c>
      <c r="E437" s="9">
        <f t="shared" ref="E437:G437" si="102">E438</f>
        <v>46574.6</v>
      </c>
      <c r="F437" s="9">
        <f t="shared" si="102"/>
        <v>42309.5</v>
      </c>
      <c r="G437" s="9">
        <f t="shared" si="102"/>
        <v>40771.899999999994</v>
      </c>
      <c r="H437" s="79"/>
    </row>
    <row r="438" spans="1:8" ht="25.5" outlineLevel="3">
      <c r="A438" s="17" t="s">
        <v>133</v>
      </c>
      <c r="B438" s="18" t="s">
        <v>227</v>
      </c>
      <c r="C438" s="17"/>
      <c r="D438" s="19" t="s">
        <v>506</v>
      </c>
      <c r="E438" s="9">
        <f>E439+E448</f>
        <v>46574.6</v>
      </c>
      <c r="F438" s="9">
        <f>F439+F448</f>
        <v>42309.5</v>
      </c>
      <c r="G438" s="9">
        <f>G439+G448</f>
        <v>40771.899999999994</v>
      </c>
      <c r="H438" s="79"/>
    </row>
    <row r="439" spans="1:8" outlineLevel="4">
      <c r="A439" s="17" t="s">
        <v>133</v>
      </c>
      <c r="B439" s="18" t="s">
        <v>228</v>
      </c>
      <c r="C439" s="17"/>
      <c r="D439" s="19" t="s">
        <v>507</v>
      </c>
      <c r="E439" s="9">
        <f>E442+E440+E446</f>
        <v>17401.100000000002</v>
      </c>
      <c r="F439" s="9">
        <f t="shared" ref="F439:G439" si="103">F442+F440+F446</f>
        <v>16636</v>
      </c>
      <c r="G439" s="9">
        <f t="shared" si="103"/>
        <v>15735.7</v>
      </c>
      <c r="H439" s="79"/>
    </row>
    <row r="440" spans="1:8" ht="38.25" outlineLevel="4">
      <c r="A440" s="17" t="s">
        <v>133</v>
      </c>
      <c r="B440" s="18" t="s">
        <v>580</v>
      </c>
      <c r="C440" s="18"/>
      <c r="D440" s="19" t="s">
        <v>594</v>
      </c>
      <c r="E440" s="9">
        <f>E441</f>
        <v>6351</v>
      </c>
      <c r="F440" s="9">
        <f>F441</f>
        <v>6351</v>
      </c>
      <c r="G440" s="9">
        <f>G441</f>
        <v>6351</v>
      </c>
      <c r="H440" s="79"/>
    </row>
    <row r="441" spans="1:8" ht="51" outlineLevel="4">
      <c r="A441" s="17" t="s">
        <v>133</v>
      </c>
      <c r="B441" s="18" t="s">
        <v>580</v>
      </c>
      <c r="C441" s="18" t="s">
        <v>6</v>
      </c>
      <c r="D441" s="19" t="s">
        <v>305</v>
      </c>
      <c r="E441" s="9">
        <f>'№ 5ведомственная'!F520</f>
        <v>6351</v>
      </c>
      <c r="F441" s="9">
        <f>'№ 5ведомственная'!G520</f>
        <v>6351</v>
      </c>
      <c r="G441" s="9">
        <f>'№ 5ведомственная'!H520</f>
        <v>6351</v>
      </c>
      <c r="H441" s="79"/>
    </row>
    <row r="442" spans="1:8" outlineLevel="5">
      <c r="A442" s="17" t="s">
        <v>133</v>
      </c>
      <c r="B442" s="18" t="s">
        <v>229</v>
      </c>
      <c r="C442" s="17"/>
      <c r="D442" s="19" t="s">
        <v>508</v>
      </c>
      <c r="E442" s="9">
        <f>E443+E444+E445</f>
        <v>10985.900000000001</v>
      </c>
      <c r="F442" s="9">
        <f>F443+F444+F445</f>
        <v>10220.799999999999</v>
      </c>
      <c r="G442" s="9">
        <f>G443+G444+G445</f>
        <v>9320.5</v>
      </c>
      <c r="H442" s="79"/>
    </row>
    <row r="443" spans="1:8" ht="51" outlineLevel="6">
      <c r="A443" s="17" t="s">
        <v>133</v>
      </c>
      <c r="B443" s="18" t="s">
        <v>229</v>
      </c>
      <c r="C443" s="17" t="s">
        <v>6</v>
      </c>
      <c r="D443" s="19" t="s">
        <v>305</v>
      </c>
      <c r="E443" s="9">
        <f>'№ 5ведомственная'!F522</f>
        <v>6038.6</v>
      </c>
      <c r="F443" s="9">
        <f>'№ 5ведомственная'!G522</f>
        <v>6038.6</v>
      </c>
      <c r="G443" s="9">
        <f>'№ 5ведомственная'!H522</f>
        <v>6038.6</v>
      </c>
      <c r="H443" s="79"/>
    </row>
    <row r="444" spans="1:8" ht="25.5" outlineLevel="6">
      <c r="A444" s="17" t="s">
        <v>133</v>
      </c>
      <c r="B444" s="18" t="s">
        <v>229</v>
      </c>
      <c r="C444" s="17" t="s">
        <v>7</v>
      </c>
      <c r="D444" s="19" t="s">
        <v>306</v>
      </c>
      <c r="E444" s="9">
        <f>'№ 5ведомственная'!F523</f>
        <v>4917.3</v>
      </c>
      <c r="F444" s="9">
        <f>'№ 5ведомственная'!G523</f>
        <v>4152.2</v>
      </c>
      <c r="G444" s="9">
        <f>'№ 5ведомственная'!H523</f>
        <v>3251.9</v>
      </c>
      <c r="H444" s="79"/>
    </row>
    <row r="445" spans="1:8" outlineLevel="6">
      <c r="A445" s="17" t="s">
        <v>133</v>
      </c>
      <c r="B445" s="18" t="s">
        <v>229</v>
      </c>
      <c r="C445" s="17" t="s">
        <v>8</v>
      </c>
      <c r="D445" s="19" t="s">
        <v>307</v>
      </c>
      <c r="E445" s="9">
        <f>'№ 5ведомственная'!F524</f>
        <v>30</v>
      </c>
      <c r="F445" s="9">
        <f>'№ 5ведомственная'!G524</f>
        <v>30</v>
      </c>
      <c r="G445" s="9">
        <f>'№ 5ведомственная'!H524</f>
        <v>30</v>
      </c>
      <c r="H445" s="79"/>
    </row>
    <row r="446" spans="1:8" ht="38.25" outlineLevel="6">
      <c r="A446" s="18" t="s">
        <v>133</v>
      </c>
      <c r="B446" s="18" t="s">
        <v>584</v>
      </c>
      <c r="C446" s="17"/>
      <c r="D446" s="19" t="s">
        <v>583</v>
      </c>
      <c r="E446" s="9">
        <f>E447</f>
        <v>64.2</v>
      </c>
      <c r="F446" s="9">
        <f>F447</f>
        <v>64.2</v>
      </c>
      <c r="G446" s="9">
        <f>G447</f>
        <v>64.2</v>
      </c>
      <c r="H446" s="79"/>
    </row>
    <row r="447" spans="1:8" ht="51" outlineLevel="6">
      <c r="A447" s="18" t="s">
        <v>133</v>
      </c>
      <c r="B447" s="18" t="s">
        <v>584</v>
      </c>
      <c r="C447" s="17" t="s">
        <v>6</v>
      </c>
      <c r="D447" s="19" t="s">
        <v>305</v>
      </c>
      <c r="E447" s="9">
        <f>'№ 5ведомственная'!F526</f>
        <v>64.2</v>
      </c>
      <c r="F447" s="9">
        <f>'№ 5ведомственная'!G526</f>
        <v>64.2</v>
      </c>
      <c r="G447" s="9">
        <f>'№ 5ведомственная'!H526</f>
        <v>64.2</v>
      </c>
      <c r="H447" s="79"/>
    </row>
    <row r="448" spans="1:8" ht="25.5" outlineLevel="4">
      <c r="A448" s="17" t="s">
        <v>133</v>
      </c>
      <c r="B448" s="18" t="s">
        <v>230</v>
      </c>
      <c r="C448" s="17"/>
      <c r="D448" s="19" t="s">
        <v>509</v>
      </c>
      <c r="E448" s="9">
        <f>E449+E451+E453</f>
        <v>29173.499999999996</v>
      </c>
      <c r="F448" s="9">
        <f t="shared" ref="F448:G448" si="104">F449+F451+F453</f>
        <v>25673.499999999996</v>
      </c>
      <c r="G448" s="9">
        <f t="shared" si="104"/>
        <v>25036.199999999997</v>
      </c>
      <c r="H448" s="79"/>
    </row>
    <row r="449" spans="1:8" ht="38.25" outlineLevel="4">
      <c r="A449" s="17" t="s">
        <v>133</v>
      </c>
      <c r="B449" s="18" t="s">
        <v>581</v>
      </c>
      <c r="C449" s="18"/>
      <c r="D449" s="19" t="s">
        <v>594</v>
      </c>
      <c r="E449" s="9">
        <f>E450</f>
        <v>8516.2999999999993</v>
      </c>
      <c r="F449" s="9">
        <f>F450</f>
        <v>8516.2999999999993</v>
      </c>
      <c r="G449" s="9">
        <f>G450</f>
        <v>8516.2999999999993</v>
      </c>
      <c r="H449" s="79"/>
    </row>
    <row r="450" spans="1:8" ht="25.5" outlineLevel="4">
      <c r="A450" s="17" t="s">
        <v>133</v>
      </c>
      <c r="B450" s="18" t="s">
        <v>581</v>
      </c>
      <c r="C450" s="18" t="s">
        <v>39</v>
      </c>
      <c r="D450" s="19" t="s">
        <v>332</v>
      </c>
      <c r="E450" s="9">
        <f>'№ 5ведомственная'!F529</f>
        <v>8516.2999999999993</v>
      </c>
      <c r="F450" s="9">
        <f>'№ 5ведомственная'!G529</f>
        <v>8516.2999999999993</v>
      </c>
      <c r="G450" s="9">
        <f>'№ 5ведомственная'!H529</f>
        <v>8516.2999999999993</v>
      </c>
      <c r="H450" s="79"/>
    </row>
    <row r="451" spans="1:8" ht="25.5" outlineLevel="5">
      <c r="A451" s="17" t="s">
        <v>133</v>
      </c>
      <c r="B451" s="18" t="s">
        <v>231</v>
      </c>
      <c r="C451" s="17"/>
      <c r="D451" s="19" t="s">
        <v>510</v>
      </c>
      <c r="E451" s="9">
        <f>E452</f>
        <v>20571.099999999999</v>
      </c>
      <c r="F451" s="9">
        <f>F452</f>
        <v>17071.099999999999</v>
      </c>
      <c r="G451" s="9">
        <f>G452</f>
        <v>16433.8</v>
      </c>
      <c r="H451" s="79"/>
    </row>
    <row r="452" spans="1:8" ht="25.5" outlineLevel="6">
      <c r="A452" s="17" t="s">
        <v>133</v>
      </c>
      <c r="B452" s="18" t="s">
        <v>231</v>
      </c>
      <c r="C452" s="17" t="s">
        <v>39</v>
      </c>
      <c r="D452" s="19" t="s">
        <v>332</v>
      </c>
      <c r="E452" s="9">
        <f>'№ 5ведомственная'!F531</f>
        <v>20571.099999999999</v>
      </c>
      <c r="F452" s="9">
        <f>'№ 5ведомственная'!G531</f>
        <v>17071.099999999999</v>
      </c>
      <c r="G452" s="9">
        <f>'№ 5ведомственная'!H531</f>
        <v>16433.8</v>
      </c>
      <c r="H452" s="79"/>
    </row>
    <row r="453" spans="1:8" ht="38.25" outlineLevel="6">
      <c r="A453" s="18" t="s">
        <v>133</v>
      </c>
      <c r="B453" s="18" t="s">
        <v>585</v>
      </c>
      <c r="C453" s="17"/>
      <c r="D453" s="19" t="s">
        <v>583</v>
      </c>
      <c r="E453" s="9">
        <f>E454</f>
        <v>86.1</v>
      </c>
      <c r="F453" s="9">
        <f>F454</f>
        <v>86.1</v>
      </c>
      <c r="G453" s="9">
        <f>G454</f>
        <v>86.1</v>
      </c>
      <c r="H453" s="79"/>
    </row>
    <row r="454" spans="1:8" ht="25.5" outlineLevel="6">
      <c r="A454" s="18" t="s">
        <v>133</v>
      </c>
      <c r="B454" s="18" t="s">
        <v>585</v>
      </c>
      <c r="C454" s="17">
        <v>600</v>
      </c>
      <c r="D454" s="19" t="s">
        <v>332</v>
      </c>
      <c r="E454" s="9">
        <f>'№ 5ведомственная'!F533</f>
        <v>86.1</v>
      </c>
      <c r="F454" s="9">
        <f>'№ 5ведомственная'!G533</f>
        <v>86.1</v>
      </c>
      <c r="G454" s="9">
        <f>'№ 5ведомственная'!H533</f>
        <v>86.1</v>
      </c>
      <c r="H454" s="79"/>
    </row>
    <row r="455" spans="1:8" ht="38.25" outlineLevel="6">
      <c r="A455" s="18" t="s">
        <v>133</v>
      </c>
      <c r="B455" s="18" t="s">
        <v>149</v>
      </c>
      <c r="C455" s="17"/>
      <c r="D455" s="19" t="s">
        <v>698</v>
      </c>
      <c r="E455" s="9">
        <f>E456</f>
        <v>20</v>
      </c>
      <c r="F455" s="9">
        <f t="shared" ref="F455:G455" si="105">F456</f>
        <v>20</v>
      </c>
      <c r="G455" s="9">
        <f t="shared" si="105"/>
        <v>20</v>
      </c>
      <c r="H455" s="79"/>
    </row>
    <row r="456" spans="1:8" ht="25.5" outlineLevel="6">
      <c r="A456" s="18" t="s">
        <v>133</v>
      </c>
      <c r="B456" s="18" t="s">
        <v>160</v>
      </c>
      <c r="C456" s="17"/>
      <c r="D456" s="19" t="s">
        <v>443</v>
      </c>
      <c r="E456" s="9">
        <f>E457</f>
        <v>20</v>
      </c>
      <c r="F456" s="9">
        <f t="shared" ref="F456:G456" si="106">F457</f>
        <v>20</v>
      </c>
      <c r="G456" s="9">
        <f t="shared" si="106"/>
        <v>20</v>
      </c>
      <c r="H456" s="79"/>
    </row>
    <row r="457" spans="1:8" ht="38.25" outlineLevel="6">
      <c r="A457" s="18" t="s">
        <v>133</v>
      </c>
      <c r="B457" s="18" t="s">
        <v>207</v>
      </c>
      <c r="C457" s="17"/>
      <c r="D457" s="19" t="s">
        <v>671</v>
      </c>
      <c r="E457" s="9">
        <f>E458</f>
        <v>20</v>
      </c>
      <c r="F457" s="9">
        <f t="shared" ref="F457:G457" si="107">F458</f>
        <v>20</v>
      </c>
      <c r="G457" s="9">
        <f t="shared" si="107"/>
        <v>20</v>
      </c>
      <c r="H457" s="79"/>
    </row>
    <row r="458" spans="1:8" ht="25.5" outlineLevel="6">
      <c r="A458" s="18" t="s">
        <v>133</v>
      </c>
      <c r="B458" s="18" t="s">
        <v>208</v>
      </c>
      <c r="C458" s="17"/>
      <c r="D458" s="19" t="s">
        <v>672</v>
      </c>
      <c r="E458" s="9">
        <f>E459</f>
        <v>20</v>
      </c>
      <c r="F458" s="9">
        <f t="shared" ref="F458:G458" si="108">F459</f>
        <v>20</v>
      </c>
      <c r="G458" s="9">
        <f t="shared" si="108"/>
        <v>20</v>
      </c>
      <c r="H458" s="79"/>
    </row>
    <row r="459" spans="1:8" ht="25.5" outlineLevel="6">
      <c r="A459" s="18" t="s">
        <v>133</v>
      </c>
      <c r="B459" s="18" t="s">
        <v>208</v>
      </c>
      <c r="C459" s="17" t="s">
        <v>39</v>
      </c>
      <c r="D459" s="19" t="s">
        <v>332</v>
      </c>
      <c r="E459" s="9">
        <f>'№ 5ведомственная'!F538</f>
        <v>20</v>
      </c>
      <c r="F459" s="9">
        <f>'№ 5ведомственная'!G538</f>
        <v>20</v>
      </c>
      <c r="G459" s="9">
        <f>'№ 5ведомственная'!H538</f>
        <v>20</v>
      </c>
      <c r="H459" s="79"/>
    </row>
    <row r="460" spans="1:8" outlineLevel="1">
      <c r="A460" s="17" t="s">
        <v>232</v>
      </c>
      <c r="B460" s="18"/>
      <c r="C460" s="17"/>
      <c r="D460" s="19" t="s">
        <v>300</v>
      </c>
      <c r="E460" s="9">
        <f>E461</f>
        <v>3257.8</v>
      </c>
      <c r="F460" s="9">
        <f t="shared" ref="F460:G462" si="109">F461</f>
        <v>3257.8</v>
      </c>
      <c r="G460" s="9">
        <f t="shared" si="109"/>
        <v>3257.8</v>
      </c>
      <c r="H460" s="79"/>
    </row>
    <row r="461" spans="1:8" ht="38.25" outlineLevel="2">
      <c r="A461" s="17" t="s">
        <v>232</v>
      </c>
      <c r="B461" s="18" t="s">
        <v>210</v>
      </c>
      <c r="C461" s="17"/>
      <c r="D461" s="19" t="s">
        <v>693</v>
      </c>
      <c r="E461" s="9">
        <f>E462</f>
        <v>3257.8</v>
      </c>
      <c r="F461" s="9">
        <f t="shared" si="109"/>
        <v>3257.8</v>
      </c>
      <c r="G461" s="9">
        <f t="shared" si="109"/>
        <v>3257.8</v>
      </c>
      <c r="H461" s="79"/>
    </row>
    <row r="462" spans="1:8" ht="38.25" outlineLevel="3">
      <c r="A462" s="17" t="s">
        <v>232</v>
      </c>
      <c r="B462" s="18" t="s">
        <v>233</v>
      </c>
      <c r="C462" s="17"/>
      <c r="D462" s="19" t="s">
        <v>546</v>
      </c>
      <c r="E462" s="9">
        <f>E463</f>
        <v>3257.8</v>
      </c>
      <c r="F462" s="9">
        <f t="shared" si="109"/>
        <v>3257.8</v>
      </c>
      <c r="G462" s="9">
        <f t="shared" si="109"/>
        <v>3257.8</v>
      </c>
      <c r="H462" s="79"/>
    </row>
    <row r="463" spans="1:8" ht="38.25" outlineLevel="3">
      <c r="A463" s="18" t="s">
        <v>232</v>
      </c>
      <c r="B463" s="18" t="s">
        <v>657</v>
      </c>
      <c r="C463" s="17"/>
      <c r="D463" s="19" t="s">
        <v>658</v>
      </c>
      <c r="E463" s="9">
        <f>E464</f>
        <v>3257.8</v>
      </c>
      <c r="F463" s="9">
        <f>F464</f>
        <v>3257.8</v>
      </c>
      <c r="G463" s="9">
        <f>G464</f>
        <v>3257.8</v>
      </c>
      <c r="H463" s="79"/>
    </row>
    <row r="464" spans="1:8" ht="38.25" outlineLevel="5">
      <c r="A464" s="17" t="s">
        <v>232</v>
      </c>
      <c r="B464" s="18" t="s">
        <v>667</v>
      </c>
      <c r="C464" s="17"/>
      <c r="D464" s="19" t="s">
        <v>511</v>
      </c>
      <c r="E464" s="9">
        <f>E465+E466+E467</f>
        <v>3257.8</v>
      </c>
      <c r="F464" s="9">
        <f t="shared" ref="F464:G464" si="110">F465+F466+F467</f>
        <v>3257.8</v>
      </c>
      <c r="G464" s="9">
        <f t="shared" si="110"/>
        <v>3257.8</v>
      </c>
      <c r="H464" s="79"/>
    </row>
    <row r="465" spans="1:8" ht="51" outlineLevel="6">
      <c r="A465" s="17" t="s">
        <v>232</v>
      </c>
      <c r="B465" s="18" t="s">
        <v>667</v>
      </c>
      <c r="C465" s="17" t="s">
        <v>6</v>
      </c>
      <c r="D465" s="19" t="s">
        <v>305</v>
      </c>
      <c r="E465" s="9">
        <f>'№ 5ведомственная'!F544</f>
        <v>3061.8</v>
      </c>
      <c r="F465" s="9">
        <f>'№ 5ведомственная'!G544</f>
        <v>3061.8</v>
      </c>
      <c r="G465" s="9">
        <f>'№ 5ведомственная'!H544</f>
        <v>3061.8</v>
      </c>
      <c r="H465" s="79"/>
    </row>
    <row r="466" spans="1:8" ht="25.5" outlineLevel="6">
      <c r="A466" s="17" t="s">
        <v>232</v>
      </c>
      <c r="B466" s="18" t="s">
        <v>667</v>
      </c>
      <c r="C466" s="17" t="s">
        <v>7</v>
      </c>
      <c r="D466" s="19" t="s">
        <v>306</v>
      </c>
      <c r="E466" s="9">
        <f>'№ 5ведомственная'!F545</f>
        <v>188</v>
      </c>
      <c r="F466" s="9">
        <f>'№ 5ведомственная'!G545</f>
        <v>188</v>
      </c>
      <c r="G466" s="9">
        <f>'№ 5ведомственная'!H545</f>
        <v>188</v>
      </c>
      <c r="H466" s="79"/>
    </row>
    <row r="467" spans="1:8" outlineLevel="6">
      <c r="A467" s="18" t="s">
        <v>232</v>
      </c>
      <c r="B467" s="18" t="s">
        <v>667</v>
      </c>
      <c r="C467" s="17">
        <v>800</v>
      </c>
      <c r="D467" s="19" t="s">
        <v>307</v>
      </c>
      <c r="E467" s="9">
        <f>'№ 5ведомственная'!F546</f>
        <v>8</v>
      </c>
      <c r="F467" s="9">
        <f>'№ 5ведомственная'!G546</f>
        <v>8</v>
      </c>
      <c r="G467" s="9">
        <f>'№ 5ведомственная'!H546</f>
        <v>8</v>
      </c>
      <c r="H467" s="79"/>
    </row>
    <row r="468" spans="1:8" s="30" customFormat="1">
      <c r="A468" s="22" t="s">
        <v>134</v>
      </c>
      <c r="B468" s="51"/>
      <c r="C468" s="22"/>
      <c r="D468" s="23" t="s">
        <v>256</v>
      </c>
      <c r="E468" s="8">
        <f>E469+E475+E495</f>
        <v>13753</v>
      </c>
      <c r="F468" s="8">
        <f>F469+F475+F495</f>
        <v>12150.599999999999</v>
      </c>
      <c r="G468" s="8">
        <f>G469+G475+G495</f>
        <v>14409.5</v>
      </c>
      <c r="H468" s="84"/>
    </row>
    <row r="469" spans="1:8" outlineLevel="1">
      <c r="A469" s="17" t="s">
        <v>135</v>
      </c>
      <c r="B469" s="18"/>
      <c r="C469" s="17"/>
      <c r="D469" s="19" t="s">
        <v>283</v>
      </c>
      <c r="E469" s="9">
        <f t="shared" ref="E469:G470" si="111">E470</f>
        <v>1000</v>
      </c>
      <c r="F469" s="9">
        <f t="shared" si="111"/>
        <v>1000</v>
      </c>
      <c r="G469" s="9">
        <f t="shared" si="111"/>
        <v>1000</v>
      </c>
      <c r="H469" s="79"/>
    </row>
    <row r="470" spans="1:8" ht="38.25" outlineLevel="2">
      <c r="A470" s="17" t="s">
        <v>135</v>
      </c>
      <c r="B470" s="18" t="s">
        <v>13</v>
      </c>
      <c r="C470" s="17"/>
      <c r="D470"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470" s="9">
        <f t="shared" si="111"/>
        <v>1000</v>
      </c>
      <c r="F470" s="9">
        <f t="shared" si="111"/>
        <v>1000</v>
      </c>
      <c r="G470" s="9">
        <f t="shared" si="111"/>
        <v>1000</v>
      </c>
      <c r="H470" s="79"/>
    </row>
    <row r="471" spans="1:8" ht="25.5" outlineLevel="3">
      <c r="A471" s="17" t="s">
        <v>135</v>
      </c>
      <c r="B471" s="18" t="s">
        <v>40</v>
      </c>
      <c r="C471" s="17"/>
      <c r="D471" s="19" t="s">
        <v>746</v>
      </c>
      <c r="E471" s="9">
        <f>E472</f>
        <v>1000</v>
      </c>
      <c r="F471" s="9">
        <f t="shared" ref="F471:G473" si="112">F472</f>
        <v>1000</v>
      </c>
      <c r="G471" s="9">
        <f t="shared" si="112"/>
        <v>1000</v>
      </c>
      <c r="H471" s="79"/>
    </row>
    <row r="472" spans="1:8" ht="38.25" outlineLevel="4">
      <c r="A472" s="17" t="s">
        <v>135</v>
      </c>
      <c r="B472" s="18" t="s">
        <v>136</v>
      </c>
      <c r="C472" s="17"/>
      <c r="D472" s="19" t="s">
        <v>426</v>
      </c>
      <c r="E472" s="9">
        <f>E473</f>
        <v>1000</v>
      </c>
      <c r="F472" s="9">
        <f t="shared" si="112"/>
        <v>1000</v>
      </c>
      <c r="G472" s="9">
        <f t="shared" si="112"/>
        <v>1000</v>
      </c>
      <c r="H472" s="79"/>
    </row>
    <row r="473" spans="1:8" ht="25.5" outlineLevel="5">
      <c r="A473" s="17" t="s">
        <v>135</v>
      </c>
      <c r="B473" s="18" t="s">
        <v>137</v>
      </c>
      <c r="C473" s="17"/>
      <c r="D473" s="19" t="s">
        <v>427</v>
      </c>
      <c r="E473" s="9">
        <f>E474</f>
        <v>1000</v>
      </c>
      <c r="F473" s="9">
        <f t="shared" si="112"/>
        <v>1000</v>
      </c>
      <c r="G473" s="9">
        <f t="shared" si="112"/>
        <v>1000</v>
      </c>
      <c r="H473" s="79"/>
    </row>
    <row r="474" spans="1:8" outlineLevel="6">
      <c r="A474" s="17" t="s">
        <v>135</v>
      </c>
      <c r="B474" s="18" t="s">
        <v>137</v>
      </c>
      <c r="C474" s="17" t="s">
        <v>21</v>
      </c>
      <c r="D474" s="19" t="s">
        <v>317</v>
      </c>
      <c r="E474" s="9">
        <f>'№ 5ведомственная'!F302</f>
        <v>1000</v>
      </c>
      <c r="F474" s="9">
        <f>'№ 5ведомственная'!G302</f>
        <v>1000</v>
      </c>
      <c r="G474" s="9">
        <f>'№ 5ведомственная'!H302</f>
        <v>1000</v>
      </c>
      <c r="H474" s="79"/>
    </row>
    <row r="475" spans="1:8" outlineLevel="1">
      <c r="A475" s="17" t="s">
        <v>138</v>
      </c>
      <c r="B475" s="18"/>
      <c r="C475" s="17"/>
      <c r="D475" s="19" t="s">
        <v>284</v>
      </c>
      <c r="E475" s="9">
        <f>E476+E485+E490</f>
        <v>1706</v>
      </c>
      <c r="F475" s="9">
        <f t="shared" ref="F475:G475" si="113">F476+F485+F490</f>
        <v>1706</v>
      </c>
      <c r="G475" s="9">
        <f t="shared" si="113"/>
        <v>1706</v>
      </c>
      <c r="H475" s="79"/>
    </row>
    <row r="476" spans="1:8" ht="38.25" outlineLevel="2">
      <c r="A476" s="17" t="s">
        <v>138</v>
      </c>
      <c r="B476" s="18" t="s">
        <v>163</v>
      </c>
      <c r="C476" s="17"/>
      <c r="D476" s="19" t="s">
        <v>695</v>
      </c>
      <c r="E476" s="9">
        <f>E477+E481</f>
        <v>1386</v>
      </c>
      <c r="F476" s="9">
        <f>F477+F481</f>
        <v>1386</v>
      </c>
      <c r="G476" s="9">
        <f>G477+G481</f>
        <v>1386</v>
      </c>
      <c r="H476" s="79"/>
    </row>
    <row r="477" spans="1:8" ht="25.5" outlineLevel="3">
      <c r="A477" s="17" t="s">
        <v>138</v>
      </c>
      <c r="B477" s="18" t="s">
        <v>164</v>
      </c>
      <c r="C477" s="17"/>
      <c r="D477" s="19" t="s">
        <v>446</v>
      </c>
      <c r="E477" s="9">
        <f>E478</f>
        <v>315</v>
      </c>
      <c r="F477" s="9">
        <f t="shared" ref="F477:G479" si="114">F478</f>
        <v>315</v>
      </c>
      <c r="G477" s="9">
        <f t="shared" si="114"/>
        <v>315</v>
      </c>
      <c r="H477" s="79"/>
    </row>
    <row r="478" spans="1:8" ht="25.5" outlineLevel="4">
      <c r="A478" s="17" t="s">
        <v>138</v>
      </c>
      <c r="B478" s="18" t="s">
        <v>188</v>
      </c>
      <c r="C478" s="17"/>
      <c r="D478" s="19" t="s">
        <v>470</v>
      </c>
      <c r="E478" s="9">
        <f>E479</f>
        <v>315</v>
      </c>
      <c r="F478" s="9">
        <f t="shared" si="114"/>
        <v>315</v>
      </c>
      <c r="G478" s="9">
        <f t="shared" si="114"/>
        <v>315</v>
      </c>
      <c r="H478" s="79"/>
    </row>
    <row r="479" spans="1:8" ht="63.75" outlineLevel="5">
      <c r="A479" s="17" t="s">
        <v>138</v>
      </c>
      <c r="B479" s="18" t="s">
        <v>200</v>
      </c>
      <c r="C479" s="17"/>
      <c r="D479" s="19" t="s">
        <v>480</v>
      </c>
      <c r="E479" s="9">
        <f>E480</f>
        <v>315</v>
      </c>
      <c r="F479" s="9">
        <f t="shared" si="114"/>
        <v>315</v>
      </c>
      <c r="G479" s="9">
        <f t="shared" si="114"/>
        <v>315</v>
      </c>
      <c r="H479" s="79"/>
    </row>
    <row r="480" spans="1:8" outlineLevel="6">
      <c r="A480" s="17" t="s">
        <v>138</v>
      </c>
      <c r="B480" s="18" t="s">
        <v>200</v>
      </c>
      <c r="C480" s="17" t="s">
        <v>21</v>
      </c>
      <c r="D480" s="19" t="s">
        <v>317</v>
      </c>
      <c r="E480" s="9">
        <f>'№ 5ведомственная'!F457</f>
        <v>315</v>
      </c>
      <c r="F480" s="9">
        <f>'№ 5ведомственная'!G457</f>
        <v>315</v>
      </c>
      <c r="G480" s="9">
        <f>'№ 5ведомственная'!H457</f>
        <v>315</v>
      </c>
      <c r="H480" s="79"/>
    </row>
    <row r="481" spans="1:8" ht="25.5" outlineLevel="3">
      <c r="A481" s="17" t="s">
        <v>138</v>
      </c>
      <c r="B481" s="18" t="s">
        <v>170</v>
      </c>
      <c r="C481" s="17"/>
      <c r="D481" s="19" t="s">
        <v>452</v>
      </c>
      <c r="E481" s="9">
        <f>E482</f>
        <v>1071</v>
      </c>
      <c r="F481" s="9">
        <f t="shared" ref="F481:G483" si="115">F482</f>
        <v>1071</v>
      </c>
      <c r="G481" s="9">
        <f t="shared" si="115"/>
        <v>1071</v>
      </c>
      <c r="H481" s="79"/>
    </row>
    <row r="482" spans="1:8" ht="38.25" outlineLevel="4">
      <c r="A482" s="17" t="s">
        <v>138</v>
      </c>
      <c r="B482" s="18" t="s">
        <v>171</v>
      </c>
      <c r="C482" s="17"/>
      <c r="D482" s="19" t="s">
        <v>453</v>
      </c>
      <c r="E482" s="9">
        <f>E483</f>
        <v>1071</v>
      </c>
      <c r="F482" s="9">
        <f t="shared" si="115"/>
        <v>1071</v>
      </c>
      <c r="G482" s="9">
        <f t="shared" si="115"/>
        <v>1071</v>
      </c>
      <c r="H482" s="79"/>
    </row>
    <row r="483" spans="1:8" ht="63.75" outlineLevel="5">
      <c r="A483" s="17" t="s">
        <v>138</v>
      </c>
      <c r="B483" s="18" t="s">
        <v>201</v>
      </c>
      <c r="C483" s="17"/>
      <c r="D483" s="19" t="s">
        <v>480</v>
      </c>
      <c r="E483" s="9">
        <f>E484</f>
        <v>1071</v>
      </c>
      <c r="F483" s="9">
        <f t="shared" si="115"/>
        <v>1071</v>
      </c>
      <c r="G483" s="9">
        <f t="shared" si="115"/>
        <v>1071</v>
      </c>
      <c r="H483" s="79"/>
    </row>
    <row r="484" spans="1:8" outlineLevel="6">
      <c r="A484" s="17" t="s">
        <v>138</v>
      </c>
      <c r="B484" s="18" t="s">
        <v>201</v>
      </c>
      <c r="C484" s="17" t="s">
        <v>21</v>
      </c>
      <c r="D484" s="19" t="s">
        <v>317</v>
      </c>
      <c r="E484" s="9">
        <f>'№ 5ведомственная'!F461</f>
        <v>1071</v>
      </c>
      <c r="F484" s="9">
        <f>'№ 5ведомственная'!G461</f>
        <v>1071</v>
      </c>
      <c r="G484" s="9">
        <f>'№ 5ведомственная'!H461</f>
        <v>1071</v>
      </c>
      <c r="H484" s="79"/>
    </row>
    <row r="485" spans="1:8" ht="38.25" outlineLevel="2">
      <c r="A485" s="17" t="s">
        <v>138</v>
      </c>
      <c r="B485" s="18" t="s">
        <v>13</v>
      </c>
      <c r="C485" s="17"/>
      <c r="D485"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485" s="9">
        <f>E486</f>
        <v>140</v>
      </c>
      <c r="F485" s="9">
        <f t="shared" ref="F485:G487" si="116">F486</f>
        <v>140</v>
      </c>
      <c r="G485" s="9">
        <f t="shared" si="116"/>
        <v>140</v>
      </c>
      <c r="H485" s="79"/>
    </row>
    <row r="486" spans="1:8" ht="25.5" outlineLevel="3">
      <c r="A486" s="17" t="s">
        <v>138</v>
      </c>
      <c r="B486" s="18" t="s">
        <v>40</v>
      </c>
      <c r="C486" s="17"/>
      <c r="D486" s="19" t="s">
        <v>746</v>
      </c>
      <c r="E486" s="9">
        <f>E487</f>
        <v>140</v>
      </c>
      <c r="F486" s="9">
        <f t="shared" si="116"/>
        <v>140</v>
      </c>
      <c r="G486" s="9">
        <f t="shared" si="116"/>
        <v>140</v>
      </c>
      <c r="H486" s="79"/>
    </row>
    <row r="487" spans="1:8" ht="38.25" outlineLevel="4">
      <c r="A487" s="17" t="s">
        <v>138</v>
      </c>
      <c r="B487" s="18" t="s">
        <v>136</v>
      </c>
      <c r="C487" s="17"/>
      <c r="D487" s="19" t="s">
        <v>426</v>
      </c>
      <c r="E487" s="9">
        <f>E488</f>
        <v>140</v>
      </c>
      <c r="F487" s="9">
        <f t="shared" si="116"/>
        <v>140</v>
      </c>
      <c r="G487" s="9">
        <f t="shared" si="116"/>
        <v>140</v>
      </c>
      <c r="H487" s="79"/>
    </row>
    <row r="488" spans="1:8" ht="25.5" outlineLevel="5">
      <c r="A488" s="17" t="s">
        <v>138</v>
      </c>
      <c r="B488" s="18" t="s">
        <v>139</v>
      </c>
      <c r="C488" s="17"/>
      <c r="D488" s="19" t="s">
        <v>431</v>
      </c>
      <c r="E488" s="9">
        <f>E489</f>
        <v>140</v>
      </c>
      <c r="F488" s="9">
        <f>F489</f>
        <v>140</v>
      </c>
      <c r="G488" s="9">
        <f>G489</f>
        <v>140</v>
      </c>
      <c r="H488" s="79"/>
    </row>
    <row r="489" spans="1:8" outlineLevel="6">
      <c r="A489" s="17" t="s">
        <v>138</v>
      </c>
      <c r="B489" s="18" t="s">
        <v>139</v>
      </c>
      <c r="C489" s="17" t="s">
        <v>21</v>
      </c>
      <c r="D489" s="19" t="s">
        <v>317</v>
      </c>
      <c r="E489" s="9">
        <f>'№ 5ведомственная'!F308</f>
        <v>140</v>
      </c>
      <c r="F489" s="9">
        <f>'№ 5ведомственная'!G308</f>
        <v>140</v>
      </c>
      <c r="G489" s="9">
        <f>'№ 5ведомственная'!H308</f>
        <v>140</v>
      </c>
      <c r="H489" s="79"/>
    </row>
    <row r="490" spans="1:8" ht="38.25" outlineLevel="2">
      <c r="A490" s="17" t="s">
        <v>138</v>
      </c>
      <c r="B490" s="18" t="s">
        <v>141</v>
      </c>
      <c r="C490" s="17"/>
      <c r="D490" s="19" t="s">
        <v>700</v>
      </c>
      <c r="E490" s="9">
        <f>E491</f>
        <v>180</v>
      </c>
      <c r="F490" s="9">
        <f>F491</f>
        <v>180</v>
      </c>
      <c r="G490" s="9">
        <f>G491</f>
        <v>180</v>
      </c>
      <c r="H490" s="79"/>
    </row>
    <row r="491" spans="1:8" ht="25.5" outlineLevel="3">
      <c r="A491" s="17" t="s">
        <v>138</v>
      </c>
      <c r="B491" s="18" t="s">
        <v>142</v>
      </c>
      <c r="C491" s="17"/>
      <c r="D491" s="19" t="s">
        <v>659</v>
      </c>
      <c r="E491" s="9">
        <f>E492</f>
        <v>180</v>
      </c>
      <c r="F491" s="9">
        <f t="shared" ref="F491:G493" si="117">F492</f>
        <v>180</v>
      </c>
      <c r="G491" s="9">
        <f t="shared" si="117"/>
        <v>180</v>
      </c>
      <c r="H491" s="79"/>
    </row>
    <row r="492" spans="1:8" ht="25.5" outlineLevel="4">
      <c r="A492" s="17" t="s">
        <v>138</v>
      </c>
      <c r="B492" s="18" t="s">
        <v>143</v>
      </c>
      <c r="C492" s="17"/>
      <c r="D492" s="19" t="s">
        <v>660</v>
      </c>
      <c r="E492" s="9">
        <f>E493</f>
        <v>180</v>
      </c>
      <c r="F492" s="9">
        <f t="shared" si="117"/>
        <v>180</v>
      </c>
      <c r="G492" s="9">
        <f t="shared" si="117"/>
        <v>180</v>
      </c>
      <c r="H492" s="79"/>
    </row>
    <row r="493" spans="1:8" ht="38.25" outlineLevel="5">
      <c r="A493" s="17" t="s">
        <v>138</v>
      </c>
      <c r="B493" s="18" t="s">
        <v>144</v>
      </c>
      <c r="C493" s="17"/>
      <c r="D493" s="19" t="s">
        <v>434</v>
      </c>
      <c r="E493" s="9">
        <f>E494</f>
        <v>180</v>
      </c>
      <c r="F493" s="9">
        <f t="shared" si="117"/>
        <v>180</v>
      </c>
      <c r="G493" s="9">
        <f t="shared" si="117"/>
        <v>180</v>
      </c>
      <c r="H493" s="79"/>
    </row>
    <row r="494" spans="1:8" outlineLevel="6">
      <c r="A494" s="17" t="s">
        <v>138</v>
      </c>
      <c r="B494" s="18" t="s">
        <v>144</v>
      </c>
      <c r="C494" s="17" t="s">
        <v>21</v>
      </c>
      <c r="D494" s="19" t="s">
        <v>317</v>
      </c>
      <c r="E494" s="9">
        <f>'№ 5ведомственная'!F313</f>
        <v>180</v>
      </c>
      <c r="F494" s="9">
        <f>'№ 5ведомственная'!G313</f>
        <v>180</v>
      </c>
      <c r="G494" s="9">
        <f>'№ 5ведомственная'!H313</f>
        <v>180</v>
      </c>
      <c r="H494" s="79"/>
    </row>
    <row r="495" spans="1:8" outlineLevel="1">
      <c r="A495" s="17" t="s">
        <v>148</v>
      </c>
      <c r="B495" s="18"/>
      <c r="C495" s="17"/>
      <c r="D495" s="19" t="s">
        <v>287</v>
      </c>
      <c r="E495" s="9">
        <f>E496+E502+E512</f>
        <v>11047</v>
      </c>
      <c r="F495" s="9">
        <f>F496+F502+F512</f>
        <v>9444.5999999999985</v>
      </c>
      <c r="G495" s="9">
        <f>G496+G502+G512</f>
        <v>11703.5</v>
      </c>
      <c r="H495" s="79"/>
    </row>
    <row r="496" spans="1:8" ht="38.25" outlineLevel="2">
      <c r="A496" s="17" t="s">
        <v>148</v>
      </c>
      <c r="B496" s="18" t="s">
        <v>163</v>
      </c>
      <c r="C496" s="17"/>
      <c r="D496" s="19" t="s">
        <v>695</v>
      </c>
      <c r="E496" s="9">
        <f>E497</f>
        <v>4693.8999999999996</v>
      </c>
      <c r="F496" s="9">
        <f t="shared" ref="F496:G498" si="118">F497</f>
        <v>4693.8999999999996</v>
      </c>
      <c r="G496" s="9">
        <f t="shared" si="118"/>
        <v>4693.8999999999996</v>
      </c>
      <c r="H496" s="79"/>
    </row>
    <row r="497" spans="1:8" ht="25.5" outlineLevel="3">
      <c r="A497" s="17" t="s">
        <v>148</v>
      </c>
      <c r="B497" s="18" t="s">
        <v>164</v>
      </c>
      <c r="C497" s="17"/>
      <c r="D497" s="19" t="s">
        <v>446</v>
      </c>
      <c r="E497" s="9">
        <f>E498</f>
        <v>4693.8999999999996</v>
      </c>
      <c r="F497" s="9">
        <f t="shared" si="118"/>
        <v>4693.8999999999996</v>
      </c>
      <c r="G497" s="9">
        <f t="shared" si="118"/>
        <v>4693.8999999999996</v>
      </c>
      <c r="H497" s="79"/>
    </row>
    <row r="498" spans="1:8" ht="25.5" outlineLevel="4">
      <c r="A498" s="17" t="s">
        <v>148</v>
      </c>
      <c r="B498" s="18" t="s">
        <v>165</v>
      </c>
      <c r="C498" s="17"/>
      <c r="D498" s="19" t="s">
        <v>447</v>
      </c>
      <c r="E498" s="9">
        <f>E499</f>
        <v>4693.8999999999996</v>
      </c>
      <c r="F498" s="9">
        <f t="shared" si="118"/>
        <v>4693.8999999999996</v>
      </c>
      <c r="G498" s="9">
        <f t="shared" si="118"/>
        <v>4693.8999999999996</v>
      </c>
      <c r="H498" s="79"/>
    </row>
    <row r="499" spans="1:8" ht="51" outlineLevel="5">
      <c r="A499" s="17" t="s">
        <v>148</v>
      </c>
      <c r="B499" s="18" t="s">
        <v>202</v>
      </c>
      <c r="C499" s="17"/>
      <c r="D499" s="19" t="s">
        <v>481</v>
      </c>
      <c r="E499" s="9">
        <f>E500+E501</f>
        <v>4693.8999999999996</v>
      </c>
      <c r="F499" s="9">
        <f>F500+F501</f>
        <v>4693.8999999999996</v>
      </c>
      <c r="G499" s="9">
        <f>G500+G501</f>
        <v>4693.8999999999996</v>
      </c>
      <c r="H499" s="79"/>
    </row>
    <row r="500" spans="1:8" ht="25.5" outlineLevel="6">
      <c r="A500" s="17" t="s">
        <v>148</v>
      </c>
      <c r="B500" s="18" t="s">
        <v>202</v>
      </c>
      <c r="C500" s="17" t="s">
        <v>7</v>
      </c>
      <c r="D500" s="19" t="s">
        <v>306</v>
      </c>
      <c r="E500" s="9">
        <f>'№ 5ведомственная'!F467</f>
        <v>117.4</v>
      </c>
      <c r="F500" s="9">
        <f>'№ 5ведомственная'!G467</f>
        <v>117.4</v>
      </c>
      <c r="G500" s="9">
        <f>'№ 5ведомственная'!H467</f>
        <v>117.4</v>
      </c>
      <c r="H500" s="79"/>
    </row>
    <row r="501" spans="1:8" outlineLevel="6">
      <c r="A501" s="17" t="s">
        <v>148</v>
      </c>
      <c r="B501" s="18" t="s">
        <v>202</v>
      </c>
      <c r="C501" s="17" t="s">
        <v>21</v>
      </c>
      <c r="D501" s="19" t="s">
        <v>317</v>
      </c>
      <c r="E501" s="9">
        <f>'№ 5ведомственная'!F468</f>
        <v>4576.5</v>
      </c>
      <c r="F501" s="9">
        <f>'№ 5ведомственная'!G468</f>
        <v>4576.5</v>
      </c>
      <c r="G501" s="9">
        <f>'№ 5ведомственная'!H468</f>
        <v>4576.5</v>
      </c>
      <c r="H501" s="79"/>
    </row>
    <row r="502" spans="1:8" ht="38.25" outlineLevel="2">
      <c r="A502" s="17" t="s">
        <v>148</v>
      </c>
      <c r="B502" s="18" t="s">
        <v>149</v>
      </c>
      <c r="C502" s="17"/>
      <c r="D502" s="19" t="str">
        <f>'№ 6 Программы'!C274</f>
        <v xml:space="preserve"> Муниципальная программа "Социальная поддержка граждан на территории  Кашинского городского округа Тверской области на 2023-2028 годы"</v>
      </c>
      <c r="E502" s="9">
        <f>E503</f>
        <v>5748.3</v>
      </c>
      <c r="F502" s="9">
        <f t="shared" ref="F502:G505" si="119">F503</f>
        <v>4145.8999999999996</v>
      </c>
      <c r="G502" s="9">
        <f t="shared" si="119"/>
        <v>6404.8</v>
      </c>
      <c r="H502" s="79"/>
    </row>
    <row r="503" spans="1:8" ht="25.5" outlineLevel="3">
      <c r="A503" s="17" t="s">
        <v>148</v>
      </c>
      <c r="B503" s="18" t="s">
        <v>150</v>
      </c>
      <c r="C503" s="17"/>
      <c r="D503" s="19" t="s">
        <v>582</v>
      </c>
      <c r="E503" s="9">
        <f>E504+E509</f>
        <v>5748.3</v>
      </c>
      <c r="F503" s="9">
        <f t="shared" ref="F503:G503" si="120">F504+F509</f>
        <v>4145.8999999999996</v>
      </c>
      <c r="G503" s="9">
        <f t="shared" si="120"/>
        <v>6404.8</v>
      </c>
      <c r="H503" s="79"/>
    </row>
    <row r="504" spans="1:8" ht="76.5" outlineLevel="4">
      <c r="A504" s="17" t="s">
        <v>148</v>
      </c>
      <c r="B504" s="18" t="s">
        <v>151</v>
      </c>
      <c r="C504" s="17"/>
      <c r="D504" s="19" t="s">
        <v>439</v>
      </c>
      <c r="E504" s="9">
        <f>E505+E507</f>
        <v>4803.6000000000004</v>
      </c>
      <c r="F504" s="9">
        <f>F505+F507</f>
        <v>3202.4</v>
      </c>
      <c r="G504" s="9">
        <f>G505+G507</f>
        <v>6404.8</v>
      </c>
      <c r="H504" s="79"/>
    </row>
    <row r="505" spans="1:8" ht="51" outlineLevel="5">
      <c r="A505" s="17" t="s">
        <v>148</v>
      </c>
      <c r="B505" s="18" t="s">
        <v>152</v>
      </c>
      <c r="C505" s="17"/>
      <c r="D505" s="19" t="s">
        <v>440</v>
      </c>
      <c r="E505" s="9">
        <f>E506</f>
        <v>3202.4</v>
      </c>
      <c r="F505" s="9">
        <f t="shared" si="119"/>
        <v>0</v>
      </c>
      <c r="G505" s="9">
        <f t="shared" si="119"/>
        <v>3202.4</v>
      </c>
      <c r="H505" s="79"/>
    </row>
    <row r="506" spans="1:8" ht="25.5" outlineLevel="6">
      <c r="A506" s="17" t="s">
        <v>148</v>
      </c>
      <c r="B506" s="18" t="s">
        <v>152</v>
      </c>
      <c r="C506" s="17" t="s">
        <v>105</v>
      </c>
      <c r="D506" s="19" t="s">
        <v>398</v>
      </c>
      <c r="E506" s="9">
        <f>'№ 5ведомственная'!F319</f>
        <v>3202.4</v>
      </c>
      <c r="F506" s="9">
        <f>'№ 5ведомственная'!G319</f>
        <v>0</v>
      </c>
      <c r="G506" s="9">
        <f>'№ 5ведомственная'!H319</f>
        <v>3202.4</v>
      </c>
      <c r="H506" s="79"/>
    </row>
    <row r="507" spans="1:8" ht="51" outlineLevel="6">
      <c r="A507" s="17" t="s">
        <v>148</v>
      </c>
      <c r="B507" s="18" t="s">
        <v>593</v>
      </c>
      <c r="C507" s="17"/>
      <c r="D507" s="19" t="s">
        <v>440</v>
      </c>
      <c r="E507" s="9">
        <f>E508</f>
        <v>1601.2</v>
      </c>
      <c r="F507" s="9">
        <f>F508</f>
        <v>3202.4</v>
      </c>
      <c r="G507" s="9">
        <f>G508</f>
        <v>3202.4</v>
      </c>
      <c r="H507" s="79"/>
    </row>
    <row r="508" spans="1:8" ht="25.5" outlineLevel="6">
      <c r="A508" s="17" t="s">
        <v>148</v>
      </c>
      <c r="B508" s="18" t="s">
        <v>593</v>
      </c>
      <c r="C508" s="17" t="s">
        <v>105</v>
      </c>
      <c r="D508" s="19" t="s">
        <v>398</v>
      </c>
      <c r="E508" s="9">
        <f>'№ 5ведомственная'!F321</f>
        <v>1601.2</v>
      </c>
      <c r="F508" s="9">
        <f>'№ 5ведомственная'!G321</f>
        <v>3202.4</v>
      </c>
      <c r="G508" s="9">
        <f>'№ 5ведомственная'!H321</f>
        <v>3202.4</v>
      </c>
      <c r="H508" s="79"/>
    </row>
    <row r="509" spans="1:8" ht="25.5" outlineLevel="6">
      <c r="A509" s="18" t="s">
        <v>148</v>
      </c>
      <c r="B509" s="18" t="s">
        <v>704</v>
      </c>
      <c r="C509" s="17"/>
      <c r="D509" s="19" t="s">
        <v>706</v>
      </c>
      <c r="E509" s="9">
        <f>E510</f>
        <v>944.7</v>
      </c>
      <c r="F509" s="9">
        <f t="shared" ref="F509:G509" si="121">F510</f>
        <v>943.5</v>
      </c>
      <c r="G509" s="9">
        <f t="shared" si="121"/>
        <v>0</v>
      </c>
      <c r="H509" s="79"/>
    </row>
    <row r="510" spans="1:8" ht="38.25" outlineLevel="6">
      <c r="A510" s="18" t="s">
        <v>148</v>
      </c>
      <c r="B510" s="18" t="s">
        <v>705</v>
      </c>
      <c r="C510" s="17"/>
      <c r="D510" s="19" t="s">
        <v>707</v>
      </c>
      <c r="E510" s="9">
        <f>E511</f>
        <v>944.7</v>
      </c>
      <c r="F510" s="9">
        <f t="shared" ref="F510:G510" si="122">F511</f>
        <v>943.5</v>
      </c>
      <c r="G510" s="9">
        <f t="shared" si="122"/>
        <v>0</v>
      </c>
      <c r="H510" s="79"/>
    </row>
    <row r="511" spans="1:8" ht="25.5" outlineLevel="6">
      <c r="A511" s="18" t="s">
        <v>148</v>
      </c>
      <c r="B511" s="18" t="s">
        <v>705</v>
      </c>
      <c r="C511" s="17">
        <v>400</v>
      </c>
      <c r="D511" s="19" t="s">
        <v>398</v>
      </c>
      <c r="E511" s="9">
        <f>'№ 5ведомственная'!F324</f>
        <v>944.7</v>
      </c>
      <c r="F511" s="9">
        <f>'№ 5ведомственная'!G324</f>
        <v>943.5</v>
      </c>
      <c r="G511" s="9">
        <f>'№ 5ведомственная'!H324</f>
        <v>0</v>
      </c>
      <c r="H511" s="79"/>
    </row>
    <row r="512" spans="1:8" ht="38.25" outlineLevel="6">
      <c r="A512" s="17" t="s">
        <v>148</v>
      </c>
      <c r="B512" s="18" t="s">
        <v>141</v>
      </c>
      <c r="C512" s="17"/>
      <c r="D512" s="19" t="s">
        <v>700</v>
      </c>
      <c r="E512" s="9">
        <f t="shared" ref="E512:G515" si="123">E513</f>
        <v>604.79999999999995</v>
      </c>
      <c r="F512" s="9">
        <f t="shared" si="123"/>
        <v>604.79999999999995</v>
      </c>
      <c r="G512" s="9">
        <f t="shared" si="123"/>
        <v>604.79999999999995</v>
      </c>
      <c r="H512" s="79"/>
    </row>
    <row r="513" spans="1:8" ht="25.5" outlineLevel="6">
      <c r="A513" s="17" t="s">
        <v>148</v>
      </c>
      <c r="B513" s="18" t="s">
        <v>145</v>
      </c>
      <c r="C513" s="17"/>
      <c r="D513" s="19" t="s">
        <v>435</v>
      </c>
      <c r="E513" s="9">
        <f t="shared" si="123"/>
        <v>604.79999999999995</v>
      </c>
      <c r="F513" s="9">
        <f t="shared" si="123"/>
        <v>604.79999999999995</v>
      </c>
      <c r="G513" s="9">
        <f t="shared" si="123"/>
        <v>604.79999999999995</v>
      </c>
      <c r="H513" s="79"/>
    </row>
    <row r="514" spans="1:8" ht="25.5" outlineLevel="6">
      <c r="A514" s="17" t="s">
        <v>148</v>
      </c>
      <c r="B514" s="18" t="s">
        <v>146</v>
      </c>
      <c r="C514" s="17"/>
      <c r="D514" s="19" t="s">
        <v>436</v>
      </c>
      <c r="E514" s="9">
        <f t="shared" si="123"/>
        <v>604.79999999999995</v>
      </c>
      <c r="F514" s="9">
        <f t="shared" si="123"/>
        <v>604.79999999999995</v>
      </c>
      <c r="G514" s="9">
        <f t="shared" si="123"/>
        <v>604.79999999999995</v>
      </c>
      <c r="H514" s="79"/>
    </row>
    <row r="515" spans="1:8" ht="38.25" outlineLevel="6">
      <c r="A515" s="17" t="s">
        <v>148</v>
      </c>
      <c r="B515" s="18" t="s">
        <v>147</v>
      </c>
      <c r="C515" s="17"/>
      <c r="D515" s="19" t="s">
        <v>437</v>
      </c>
      <c r="E515" s="9">
        <f t="shared" si="123"/>
        <v>604.79999999999995</v>
      </c>
      <c r="F515" s="9">
        <f t="shared" si="123"/>
        <v>604.79999999999995</v>
      </c>
      <c r="G515" s="9">
        <f t="shared" si="123"/>
        <v>604.79999999999995</v>
      </c>
      <c r="H515" s="79"/>
    </row>
    <row r="516" spans="1:8" outlineLevel="6">
      <c r="A516" s="17" t="s">
        <v>148</v>
      </c>
      <c r="B516" s="18" t="s">
        <v>147</v>
      </c>
      <c r="C516" s="17" t="s">
        <v>21</v>
      </c>
      <c r="D516" s="19" t="s">
        <v>317</v>
      </c>
      <c r="E516" s="9">
        <f>'№ 5ведомственная'!F329</f>
        <v>604.79999999999995</v>
      </c>
      <c r="F516" s="9">
        <f>'№ 5ведомственная'!G329</f>
        <v>604.79999999999995</v>
      </c>
      <c r="G516" s="9">
        <f>'№ 5ведомственная'!H329</f>
        <v>604.79999999999995</v>
      </c>
      <c r="H516" s="79"/>
    </row>
    <row r="517" spans="1:8" s="30" customFormat="1">
      <c r="A517" s="22" t="s">
        <v>203</v>
      </c>
      <c r="B517" s="51"/>
      <c r="C517" s="22"/>
      <c r="D517" s="23" t="s">
        <v>259</v>
      </c>
      <c r="E517" s="8">
        <f>E526+E550+E518</f>
        <v>7595.5999999999995</v>
      </c>
      <c r="F517" s="8">
        <f>F526+F550+F518</f>
        <v>6487.2</v>
      </c>
      <c r="G517" s="8">
        <f>G526+G550+G518</f>
        <v>6487.2</v>
      </c>
      <c r="H517" s="84"/>
    </row>
    <row r="518" spans="1:8" s="30" customFormat="1">
      <c r="A518" s="18" t="s">
        <v>637</v>
      </c>
      <c r="B518" s="18"/>
      <c r="C518" s="17"/>
      <c r="D518" s="19" t="s">
        <v>639</v>
      </c>
      <c r="E518" s="9">
        <f t="shared" ref="E518:G524" si="124">E519</f>
        <v>808.4</v>
      </c>
      <c r="F518" s="9">
        <f t="shared" si="124"/>
        <v>0</v>
      </c>
      <c r="G518" s="9">
        <f t="shared" si="124"/>
        <v>0</v>
      </c>
      <c r="H518" s="84"/>
    </row>
    <row r="519" spans="1:8" s="30" customFormat="1" ht="38.25">
      <c r="A519" s="18" t="s">
        <v>637</v>
      </c>
      <c r="B519" s="18" t="s">
        <v>235</v>
      </c>
      <c r="C519" s="17"/>
      <c r="D519" s="19" t="s">
        <v>694</v>
      </c>
      <c r="E519" s="9">
        <f t="shared" si="124"/>
        <v>808.4</v>
      </c>
      <c r="F519" s="9">
        <f t="shared" si="124"/>
        <v>0</v>
      </c>
      <c r="G519" s="9">
        <f t="shared" si="124"/>
        <v>0</v>
      </c>
      <c r="H519" s="84"/>
    </row>
    <row r="520" spans="1:8" s="30" customFormat="1" ht="25.5">
      <c r="A520" s="18" t="s">
        <v>637</v>
      </c>
      <c r="B520" s="18" t="s">
        <v>236</v>
      </c>
      <c r="C520" s="17"/>
      <c r="D520" s="19" t="s">
        <v>512</v>
      </c>
      <c r="E520" s="9">
        <f t="shared" si="124"/>
        <v>808.4</v>
      </c>
      <c r="F520" s="9">
        <f t="shared" si="124"/>
        <v>0</v>
      </c>
      <c r="G520" s="9">
        <f t="shared" si="124"/>
        <v>0</v>
      </c>
      <c r="H520" s="84"/>
    </row>
    <row r="521" spans="1:8" s="30" customFormat="1" ht="25.5">
      <c r="A521" s="18" t="s">
        <v>637</v>
      </c>
      <c r="B521" s="18" t="s">
        <v>638</v>
      </c>
      <c r="C521" s="17"/>
      <c r="D521" s="19" t="s">
        <v>640</v>
      </c>
      <c r="E521" s="9">
        <f>E524+E522</f>
        <v>808.4</v>
      </c>
      <c r="F521" s="9">
        <f t="shared" ref="F521:G521" si="125">F524+F522</f>
        <v>0</v>
      </c>
      <c r="G521" s="9">
        <f t="shared" si="125"/>
        <v>0</v>
      </c>
      <c r="H521" s="84"/>
    </row>
    <row r="522" spans="1:8" s="30" customFormat="1" ht="63.75">
      <c r="A522" s="18" t="s">
        <v>637</v>
      </c>
      <c r="B522" s="18" t="s">
        <v>684</v>
      </c>
      <c r="C522" s="17"/>
      <c r="D522" s="19" t="s">
        <v>685</v>
      </c>
      <c r="E522" s="9">
        <f>E523</f>
        <v>689.1</v>
      </c>
      <c r="F522" s="9">
        <f t="shared" ref="F522:G522" si="126">F523</f>
        <v>0</v>
      </c>
      <c r="G522" s="9">
        <f t="shared" si="126"/>
        <v>0</v>
      </c>
      <c r="H522" s="84"/>
    </row>
    <row r="523" spans="1:8" s="30" customFormat="1" ht="25.5">
      <c r="A523" s="18" t="s">
        <v>637</v>
      </c>
      <c r="B523" s="18" t="s">
        <v>684</v>
      </c>
      <c r="C523" s="17">
        <v>200</v>
      </c>
      <c r="D523" s="19" t="s">
        <v>306</v>
      </c>
      <c r="E523" s="9">
        <f>'№ 5ведомственная'!F553</f>
        <v>689.1</v>
      </c>
      <c r="F523" s="9">
        <f>'№ 5ведомственная'!G553</f>
        <v>0</v>
      </c>
      <c r="G523" s="9">
        <f>'№ 5ведомственная'!H553</f>
        <v>0</v>
      </c>
      <c r="H523" s="84"/>
    </row>
    <row r="524" spans="1:8" s="30" customFormat="1" ht="63.75">
      <c r="A524" s="18" t="s">
        <v>637</v>
      </c>
      <c r="B524" s="18" t="s">
        <v>686</v>
      </c>
      <c r="C524" s="17"/>
      <c r="D524" s="19" t="s">
        <v>687</v>
      </c>
      <c r="E524" s="9">
        <f t="shared" si="124"/>
        <v>119.3</v>
      </c>
      <c r="F524" s="9">
        <f t="shared" si="124"/>
        <v>0</v>
      </c>
      <c r="G524" s="9">
        <f t="shared" si="124"/>
        <v>0</v>
      </c>
      <c r="H524" s="84"/>
    </row>
    <row r="525" spans="1:8" s="30" customFormat="1" ht="25.5">
      <c r="A525" s="18" t="s">
        <v>637</v>
      </c>
      <c r="B525" s="18" t="s">
        <v>686</v>
      </c>
      <c r="C525" s="17">
        <v>200</v>
      </c>
      <c r="D525" s="19" t="s">
        <v>306</v>
      </c>
      <c r="E525" s="9">
        <f>'№ 5ведомственная'!F555</f>
        <v>119.3</v>
      </c>
      <c r="F525" s="9">
        <f>'№ 5ведомственная'!G555</f>
        <v>0</v>
      </c>
      <c r="G525" s="9">
        <f>'№ 5ведомственная'!H555</f>
        <v>0</v>
      </c>
      <c r="H525" s="84"/>
    </row>
    <row r="526" spans="1:8" outlineLevel="1">
      <c r="A526" s="17" t="s">
        <v>234</v>
      </c>
      <c r="B526" s="18"/>
      <c r="C526" s="17"/>
      <c r="D526" s="19" t="s">
        <v>301</v>
      </c>
      <c r="E526" s="9">
        <f>E527+E545</f>
        <v>4322.2</v>
      </c>
      <c r="F526" s="9">
        <f t="shared" ref="F526:G526" si="127">F527+F545</f>
        <v>4047.2</v>
      </c>
      <c r="G526" s="9">
        <f t="shared" si="127"/>
        <v>4047.2</v>
      </c>
      <c r="H526" s="79"/>
    </row>
    <row r="527" spans="1:8" ht="38.25" outlineLevel="2">
      <c r="A527" s="17" t="s">
        <v>234</v>
      </c>
      <c r="B527" s="18" t="s">
        <v>235</v>
      </c>
      <c r="C527" s="17"/>
      <c r="D527" s="19" t="s">
        <v>694</v>
      </c>
      <c r="E527" s="9">
        <f>E528+E539</f>
        <v>4272.2</v>
      </c>
      <c r="F527" s="9">
        <f>F528+F539</f>
        <v>3997.2</v>
      </c>
      <c r="G527" s="9">
        <f>G528+G539</f>
        <v>3997.2</v>
      </c>
      <c r="H527" s="79"/>
    </row>
    <row r="528" spans="1:8" ht="25.5" outlineLevel="3">
      <c r="A528" s="17" t="s">
        <v>234</v>
      </c>
      <c r="B528" s="18" t="s">
        <v>236</v>
      </c>
      <c r="C528" s="17"/>
      <c r="D528" s="19" t="s">
        <v>512</v>
      </c>
      <c r="E528" s="9">
        <f>E529+E532+E536</f>
        <v>1775</v>
      </c>
      <c r="F528" s="9">
        <f t="shared" ref="F528:G528" si="128">F529+F532+F536</f>
        <v>1500</v>
      </c>
      <c r="G528" s="9">
        <f t="shared" si="128"/>
        <v>1500</v>
      </c>
      <c r="H528" s="79"/>
    </row>
    <row r="529" spans="1:8" ht="63.75" outlineLevel="4">
      <c r="A529" s="17" t="s">
        <v>234</v>
      </c>
      <c r="B529" s="18" t="s">
        <v>237</v>
      </c>
      <c r="C529" s="17"/>
      <c r="D529" s="19" t="s">
        <v>513</v>
      </c>
      <c r="E529" s="9">
        <f t="shared" ref="E529:G530" si="129">E530</f>
        <v>500</v>
      </c>
      <c r="F529" s="9">
        <f t="shared" si="129"/>
        <v>500</v>
      </c>
      <c r="G529" s="9">
        <f t="shared" si="129"/>
        <v>500</v>
      </c>
      <c r="H529" s="79"/>
    </row>
    <row r="530" spans="1:8" ht="89.25" outlineLevel="5">
      <c r="A530" s="17" t="s">
        <v>234</v>
      </c>
      <c r="B530" s="18" t="s">
        <v>238</v>
      </c>
      <c r="C530" s="17"/>
      <c r="D530" s="19" t="s">
        <v>514</v>
      </c>
      <c r="E530" s="9">
        <f t="shared" si="129"/>
        <v>500</v>
      </c>
      <c r="F530" s="9">
        <f t="shared" si="129"/>
        <v>500</v>
      </c>
      <c r="G530" s="9">
        <f t="shared" si="129"/>
        <v>500</v>
      </c>
      <c r="H530" s="79"/>
    </row>
    <row r="531" spans="1:8" ht="25.5" outlineLevel="6">
      <c r="A531" s="17" t="s">
        <v>234</v>
      </c>
      <c r="B531" s="18" t="s">
        <v>238</v>
      </c>
      <c r="C531" s="17" t="s">
        <v>7</v>
      </c>
      <c r="D531" s="19" t="s">
        <v>306</v>
      </c>
      <c r="E531" s="9">
        <f>'№ 5ведомственная'!F561</f>
        <v>500</v>
      </c>
      <c r="F531" s="9">
        <f>'№ 5ведомственная'!G561</f>
        <v>500</v>
      </c>
      <c r="G531" s="9">
        <f>'№ 5ведомственная'!H561</f>
        <v>500</v>
      </c>
      <c r="H531" s="79"/>
    </row>
    <row r="532" spans="1:8" ht="38.25" outlineLevel="4">
      <c r="A532" s="17" t="s">
        <v>234</v>
      </c>
      <c r="B532" s="18" t="s">
        <v>239</v>
      </c>
      <c r="C532" s="17"/>
      <c r="D532" s="19" t="s">
        <v>516</v>
      </c>
      <c r="E532" s="9">
        <f t="shared" ref="E532:G532" si="130">E533</f>
        <v>1000</v>
      </c>
      <c r="F532" s="9">
        <f t="shared" si="130"/>
        <v>1000</v>
      </c>
      <c r="G532" s="9">
        <f t="shared" si="130"/>
        <v>1000</v>
      </c>
      <c r="H532" s="79"/>
    </row>
    <row r="533" spans="1:8" ht="38.25" outlineLevel="5">
      <c r="A533" s="17" t="s">
        <v>234</v>
      </c>
      <c r="B533" s="18" t="s">
        <v>240</v>
      </c>
      <c r="C533" s="17"/>
      <c r="D533" s="19" t="s">
        <v>517</v>
      </c>
      <c r="E533" s="9">
        <f>E535+E534</f>
        <v>1000</v>
      </c>
      <c r="F533" s="9">
        <f t="shared" ref="F533:G533" si="131">F535+F534</f>
        <v>1000</v>
      </c>
      <c r="G533" s="9">
        <f t="shared" si="131"/>
        <v>1000</v>
      </c>
      <c r="H533" s="79"/>
    </row>
    <row r="534" spans="1:8" ht="51" outlineLevel="5">
      <c r="A534" s="18" t="s">
        <v>234</v>
      </c>
      <c r="B534" s="18" t="s">
        <v>240</v>
      </c>
      <c r="C534" s="17" t="s">
        <v>6</v>
      </c>
      <c r="D534" s="19" t="s">
        <v>305</v>
      </c>
      <c r="E534" s="9">
        <f>'№ 5ведомственная'!F564</f>
        <v>300</v>
      </c>
      <c r="F534" s="9">
        <f>'№ 5ведомственная'!G564</f>
        <v>300</v>
      </c>
      <c r="G534" s="9">
        <f>'№ 5ведомственная'!H564</f>
        <v>300</v>
      </c>
      <c r="H534" s="79"/>
    </row>
    <row r="535" spans="1:8" ht="25.5" outlineLevel="6">
      <c r="A535" s="17" t="s">
        <v>234</v>
      </c>
      <c r="B535" s="18" t="s">
        <v>240</v>
      </c>
      <c r="C535" s="17" t="s">
        <v>7</v>
      </c>
      <c r="D535" s="19" t="s">
        <v>306</v>
      </c>
      <c r="E535" s="9">
        <f>'№ 5ведомственная'!F565</f>
        <v>700</v>
      </c>
      <c r="F535" s="9">
        <f>'№ 5ведомственная'!G565</f>
        <v>700</v>
      </c>
      <c r="G535" s="9">
        <f>'№ 5ведомственная'!H565</f>
        <v>700</v>
      </c>
      <c r="H535" s="79"/>
    </row>
    <row r="536" spans="1:8" ht="25.5" outlineLevel="6">
      <c r="A536" s="18" t="s">
        <v>234</v>
      </c>
      <c r="B536" s="18" t="s">
        <v>759</v>
      </c>
      <c r="C536" s="17"/>
      <c r="D536" s="19" t="s">
        <v>758</v>
      </c>
      <c r="E536" s="9">
        <f>E537</f>
        <v>275</v>
      </c>
      <c r="F536" s="9">
        <f t="shared" ref="F536:G536" si="132">F537</f>
        <v>0</v>
      </c>
      <c r="G536" s="9">
        <f t="shared" si="132"/>
        <v>0</v>
      </c>
      <c r="H536" s="79"/>
    </row>
    <row r="537" spans="1:8" ht="38.25" outlineLevel="6">
      <c r="A537" s="18" t="s">
        <v>234</v>
      </c>
      <c r="B537" s="18" t="s">
        <v>761</v>
      </c>
      <c r="C537" s="17"/>
      <c r="D537" s="19" t="s">
        <v>760</v>
      </c>
      <c r="E537" s="9">
        <f>E538</f>
        <v>275</v>
      </c>
      <c r="F537" s="9">
        <f t="shared" ref="F537:G537" si="133">F538</f>
        <v>0</v>
      </c>
      <c r="G537" s="9">
        <f t="shared" si="133"/>
        <v>0</v>
      </c>
      <c r="H537" s="79"/>
    </row>
    <row r="538" spans="1:8" ht="25.5" outlineLevel="6">
      <c r="A538" s="18" t="s">
        <v>234</v>
      </c>
      <c r="B538" s="18" t="s">
        <v>761</v>
      </c>
      <c r="C538" s="17" t="s">
        <v>7</v>
      </c>
      <c r="D538" s="19" t="s">
        <v>306</v>
      </c>
      <c r="E538" s="9">
        <f>'№ 5ведомственная'!F568</f>
        <v>275</v>
      </c>
      <c r="F538" s="9">
        <f>'№ 5ведомственная'!G568</f>
        <v>0</v>
      </c>
      <c r="G538" s="9">
        <f>'№ 5ведомственная'!H568</f>
        <v>0</v>
      </c>
      <c r="H538" s="79"/>
    </row>
    <row r="539" spans="1:8" ht="25.5" outlineLevel="3">
      <c r="A539" s="17" t="s">
        <v>234</v>
      </c>
      <c r="B539" s="18" t="s">
        <v>241</v>
      </c>
      <c r="C539" s="17"/>
      <c r="D539" s="19" t="s">
        <v>520</v>
      </c>
      <c r="E539" s="9">
        <f t="shared" ref="E539:G540" si="134">E540</f>
        <v>2497.1999999999998</v>
      </c>
      <c r="F539" s="9">
        <f t="shared" si="134"/>
        <v>2497.1999999999998</v>
      </c>
      <c r="G539" s="9">
        <f t="shared" si="134"/>
        <v>2497.1999999999998</v>
      </c>
      <c r="H539" s="79"/>
    </row>
    <row r="540" spans="1:8" ht="25.5" outlineLevel="4">
      <c r="A540" s="17" t="s">
        <v>234</v>
      </c>
      <c r="B540" s="18" t="s">
        <v>242</v>
      </c>
      <c r="C540" s="17"/>
      <c r="D540" s="19" t="s">
        <v>521</v>
      </c>
      <c r="E540" s="9">
        <f t="shared" si="134"/>
        <v>2497.1999999999998</v>
      </c>
      <c r="F540" s="9">
        <f t="shared" si="134"/>
        <v>2497.1999999999998</v>
      </c>
      <c r="G540" s="9">
        <f t="shared" si="134"/>
        <v>2497.1999999999998</v>
      </c>
      <c r="H540" s="79"/>
    </row>
    <row r="541" spans="1:8" ht="25.5" outlineLevel="5">
      <c r="A541" s="17" t="s">
        <v>234</v>
      </c>
      <c r="B541" s="18" t="s">
        <v>243</v>
      </c>
      <c r="C541" s="17"/>
      <c r="D541" s="19" t="s">
        <v>522</v>
      </c>
      <c r="E541" s="9">
        <f>E542+E543+E544</f>
        <v>2497.1999999999998</v>
      </c>
      <c r="F541" s="9">
        <f>F542+F543+F544</f>
        <v>2497.1999999999998</v>
      </c>
      <c r="G541" s="9">
        <f>G542+G543+G544</f>
        <v>2497.1999999999998</v>
      </c>
      <c r="H541" s="79"/>
    </row>
    <row r="542" spans="1:8" ht="51" outlineLevel="6">
      <c r="A542" s="17" t="s">
        <v>234</v>
      </c>
      <c r="B542" s="18" t="s">
        <v>243</v>
      </c>
      <c r="C542" s="17" t="s">
        <v>6</v>
      </c>
      <c r="D542" s="19" t="s">
        <v>305</v>
      </c>
      <c r="E542" s="9">
        <f>'№ 5ведомственная'!F572</f>
        <v>1481.7</v>
      </c>
      <c r="F542" s="9">
        <f>'№ 5ведомственная'!G572</f>
        <v>1481.7</v>
      </c>
      <c r="G542" s="9">
        <f>'№ 5ведомственная'!H572</f>
        <v>1481.7</v>
      </c>
      <c r="H542" s="79"/>
    </row>
    <row r="543" spans="1:8" ht="25.5" outlineLevel="6">
      <c r="A543" s="17" t="s">
        <v>234</v>
      </c>
      <c r="B543" s="18" t="s">
        <v>243</v>
      </c>
      <c r="C543" s="17" t="s">
        <v>7</v>
      </c>
      <c r="D543" s="19" t="s">
        <v>306</v>
      </c>
      <c r="E543" s="9">
        <f>'№ 5ведомственная'!F573</f>
        <v>915.5</v>
      </c>
      <c r="F543" s="9">
        <f>'№ 5ведомственная'!G573</f>
        <v>915.5</v>
      </c>
      <c r="G543" s="9">
        <f>'№ 5ведомственная'!H573</f>
        <v>915.5</v>
      </c>
      <c r="H543" s="79"/>
    </row>
    <row r="544" spans="1:8" outlineLevel="6">
      <c r="A544" s="18" t="s">
        <v>234</v>
      </c>
      <c r="B544" s="18" t="s">
        <v>243</v>
      </c>
      <c r="C544" s="17">
        <v>800</v>
      </c>
      <c r="D544" s="19" t="s">
        <v>307</v>
      </c>
      <c r="E544" s="9">
        <f>'№ 5ведомственная'!F574</f>
        <v>100</v>
      </c>
      <c r="F544" s="9">
        <f>'№ 5ведомственная'!G574</f>
        <v>100</v>
      </c>
      <c r="G544" s="9">
        <f>'№ 5ведомственная'!H574</f>
        <v>100</v>
      </c>
      <c r="H544" s="79"/>
    </row>
    <row r="545" spans="1:8" ht="38.25" outlineLevel="6">
      <c r="A545" s="18" t="s">
        <v>234</v>
      </c>
      <c r="B545" s="18" t="s">
        <v>149</v>
      </c>
      <c r="C545" s="18"/>
      <c r="D545" s="19" t="s">
        <v>698</v>
      </c>
      <c r="E545" s="9">
        <f>E546</f>
        <v>50</v>
      </c>
      <c r="F545" s="9">
        <f t="shared" ref="F545:G545" si="135">F546</f>
        <v>50</v>
      </c>
      <c r="G545" s="9">
        <f t="shared" si="135"/>
        <v>50</v>
      </c>
      <c r="H545" s="79"/>
    </row>
    <row r="546" spans="1:8" ht="25.5" outlineLevel="3">
      <c r="A546" s="17" t="s">
        <v>234</v>
      </c>
      <c r="B546" s="58" t="s">
        <v>160</v>
      </c>
      <c r="C546" s="59"/>
      <c r="D546" s="61" t="s">
        <v>443</v>
      </c>
      <c r="E546" s="21">
        <f>E547</f>
        <v>50</v>
      </c>
      <c r="F546" s="21">
        <f t="shared" ref="F546:G546" si="136">F547</f>
        <v>50</v>
      </c>
      <c r="G546" s="21">
        <f t="shared" si="136"/>
        <v>50</v>
      </c>
      <c r="H546" s="79"/>
    </row>
    <row r="547" spans="1:8" ht="38.25" outlineLevel="4">
      <c r="A547" s="17" t="s">
        <v>234</v>
      </c>
      <c r="B547" s="18" t="s">
        <v>207</v>
      </c>
      <c r="C547" s="17"/>
      <c r="D547" s="19" t="s">
        <v>483</v>
      </c>
      <c r="E547" s="9">
        <f t="shared" ref="E547:G548" si="137">E548</f>
        <v>50</v>
      </c>
      <c r="F547" s="9">
        <f t="shared" si="137"/>
        <v>50</v>
      </c>
      <c r="G547" s="9">
        <f t="shared" si="137"/>
        <v>50</v>
      </c>
      <c r="H547" s="79"/>
    </row>
    <row r="548" spans="1:8" ht="25.5" outlineLevel="5">
      <c r="A548" s="18" t="s">
        <v>234</v>
      </c>
      <c r="B548" s="18" t="s">
        <v>208</v>
      </c>
      <c r="C548" s="17"/>
      <c r="D548" s="19" t="s">
        <v>484</v>
      </c>
      <c r="E548" s="9">
        <f t="shared" si="137"/>
        <v>50</v>
      </c>
      <c r="F548" s="9">
        <f t="shared" si="137"/>
        <v>50</v>
      </c>
      <c r="G548" s="9">
        <f t="shared" si="137"/>
        <v>50</v>
      </c>
      <c r="H548" s="79"/>
    </row>
    <row r="549" spans="1:8" ht="51" outlineLevel="6">
      <c r="A549" s="17" t="s">
        <v>234</v>
      </c>
      <c r="B549" s="18" t="s">
        <v>208</v>
      </c>
      <c r="C549" s="17">
        <v>100</v>
      </c>
      <c r="D549" s="19" t="s">
        <v>305</v>
      </c>
      <c r="E549" s="9">
        <f>'№ 5ведомственная'!F579</f>
        <v>50</v>
      </c>
      <c r="F549" s="9">
        <f>'№ 5ведомственная'!G579</f>
        <v>50</v>
      </c>
      <c r="G549" s="9">
        <f>'№ 5ведомственная'!H579</f>
        <v>50</v>
      </c>
      <c r="H549" s="79"/>
    </row>
    <row r="550" spans="1:8" outlineLevel="1">
      <c r="A550" s="17">
        <v>1103</v>
      </c>
      <c r="B550" s="18"/>
      <c r="C550" s="17"/>
      <c r="D550" s="19" t="s">
        <v>297</v>
      </c>
      <c r="E550" s="9">
        <f>E551</f>
        <v>2465</v>
      </c>
      <c r="F550" s="9">
        <f t="shared" ref="F550:G554" si="138">F551</f>
        <v>2440</v>
      </c>
      <c r="G550" s="9">
        <f t="shared" si="138"/>
        <v>2440</v>
      </c>
      <c r="H550" s="79"/>
    </row>
    <row r="551" spans="1:8" ht="38.25" outlineLevel="2">
      <c r="A551" s="17" t="s">
        <v>204</v>
      </c>
      <c r="B551" s="18" t="s">
        <v>163</v>
      </c>
      <c r="C551" s="17"/>
      <c r="D551" s="19" t="s">
        <v>695</v>
      </c>
      <c r="E551" s="9">
        <f>E552</f>
        <v>2465</v>
      </c>
      <c r="F551" s="9">
        <f t="shared" si="138"/>
        <v>2440</v>
      </c>
      <c r="G551" s="9">
        <f t="shared" si="138"/>
        <v>2440</v>
      </c>
      <c r="H551" s="79"/>
    </row>
    <row r="552" spans="1:8" ht="25.5" outlineLevel="3">
      <c r="A552" s="17" t="s">
        <v>204</v>
      </c>
      <c r="B552" s="18" t="s">
        <v>184</v>
      </c>
      <c r="C552" s="17"/>
      <c r="D552" s="19" t="s">
        <v>467</v>
      </c>
      <c r="E552" s="9">
        <f>E553+E556</f>
        <v>2465</v>
      </c>
      <c r="F552" s="9">
        <f t="shared" ref="F552:G552" si="139">F553+F556</f>
        <v>2440</v>
      </c>
      <c r="G552" s="9">
        <f t="shared" si="139"/>
        <v>2440</v>
      </c>
      <c r="H552" s="79"/>
    </row>
    <row r="553" spans="1:8" ht="25.5" outlineLevel="4">
      <c r="A553" s="17" t="s">
        <v>204</v>
      </c>
      <c r="B553" s="18" t="s">
        <v>185</v>
      </c>
      <c r="C553" s="17"/>
      <c r="D553" s="19" t="s">
        <v>468</v>
      </c>
      <c r="E553" s="9">
        <f>E554</f>
        <v>2440</v>
      </c>
      <c r="F553" s="9">
        <f t="shared" si="138"/>
        <v>2440</v>
      </c>
      <c r="G553" s="9">
        <f t="shared" si="138"/>
        <v>2440</v>
      </c>
      <c r="H553" s="79"/>
    </row>
    <row r="554" spans="1:8" ht="38.25" outlineLevel="5">
      <c r="A554" s="17" t="s">
        <v>204</v>
      </c>
      <c r="B554" s="18" t="s">
        <v>205</v>
      </c>
      <c r="C554" s="17"/>
      <c r="D554" s="19" t="s">
        <v>482</v>
      </c>
      <c r="E554" s="9">
        <f>E555</f>
        <v>2440</v>
      </c>
      <c r="F554" s="9">
        <f t="shared" si="138"/>
        <v>2440</v>
      </c>
      <c r="G554" s="9">
        <f t="shared" si="138"/>
        <v>2440</v>
      </c>
      <c r="H554" s="79"/>
    </row>
    <row r="555" spans="1:8" ht="25.5" outlineLevel="6">
      <c r="A555" s="17" t="s">
        <v>204</v>
      </c>
      <c r="B555" s="18" t="s">
        <v>205</v>
      </c>
      <c r="C555" s="17" t="s">
        <v>39</v>
      </c>
      <c r="D555" s="19" t="s">
        <v>332</v>
      </c>
      <c r="E555" s="9">
        <f>'№ 5ведомственная'!F475</f>
        <v>2440</v>
      </c>
      <c r="F555" s="9">
        <f>'№ 5ведомственная'!G475</f>
        <v>2440</v>
      </c>
      <c r="G555" s="9">
        <f>'№ 5ведомственная'!H475</f>
        <v>2440</v>
      </c>
      <c r="H555" s="79"/>
    </row>
    <row r="556" spans="1:8" ht="25.5" outlineLevel="6">
      <c r="A556" s="18" t="s">
        <v>204</v>
      </c>
      <c r="B556" s="18" t="s">
        <v>750</v>
      </c>
      <c r="C556" s="17"/>
      <c r="D556" s="19" t="s">
        <v>763</v>
      </c>
      <c r="E556" s="9">
        <f>E557</f>
        <v>25</v>
      </c>
      <c r="F556" s="9">
        <f t="shared" ref="F556:G556" si="140">F557</f>
        <v>0</v>
      </c>
      <c r="G556" s="9">
        <f t="shared" si="140"/>
        <v>0</v>
      </c>
      <c r="H556" s="79"/>
    </row>
    <row r="557" spans="1:8" ht="76.5" outlineLevel="6">
      <c r="A557" s="18" t="s">
        <v>204</v>
      </c>
      <c r="B557" s="18" t="s">
        <v>749</v>
      </c>
      <c r="C557" s="17"/>
      <c r="D557" s="19" t="s">
        <v>751</v>
      </c>
      <c r="E557" s="9">
        <f>E558</f>
        <v>25</v>
      </c>
      <c r="F557" s="9">
        <f t="shared" ref="F557:G557" si="141">F558</f>
        <v>0</v>
      </c>
      <c r="G557" s="9">
        <f t="shared" si="141"/>
        <v>0</v>
      </c>
      <c r="H557" s="79"/>
    </row>
    <row r="558" spans="1:8" ht="25.5" outlineLevel="6">
      <c r="A558" s="18" t="s">
        <v>204</v>
      </c>
      <c r="B558" s="18" t="s">
        <v>749</v>
      </c>
      <c r="C558" s="17" t="s">
        <v>39</v>
      </c>
      <c r="D558" s="19" t="s">
        <v>332</v>
      </c>
      <c r="E558" s="9">
        <f>'№ 5ведомственная'!F478</f>
        <v>25</v>
      </c>
      <c r="F558" s="9">
        <f>'№ 5ведомственная'!G478</f>
        <v>0</v>
      </c>
      <c r="G558" s="9">
        <f>'№ 5ведомственная'!H478</f>
        <v>0</v>
      </c>
      <c r="H558" s="79"/>
    </row>
    <row r="559" spans="1:8" s="30" customFormat="1">
      <c r="A559" s="22" t="s">
        <v>153</v>
      </c>
      <c r="B559" s="51"/>
      <c r="C559" s="22"/>
      <c r="D559" s="23" t="s">
        <v>257</v>
      </c>
      <c r="E559" s="8">
        <f t="shared" ref="E559:E566" si="142">E560</f>
        <v>2230.6</v>
      </c>
      <c r="F559" s="8">
        <f t="shared" ref="F559:G561" si="143">F560</f>
        <v>2205.6</v>
      </c>
      <c r="G559" s="8">
        <f t="shared" si="143"/>
        <v>2205.6</v>
      </c>
      <c r="H559" s="84"/>
    </row>
    <row r="560" spans="1:8" outlineLevel="1">
      <c r="A560" s="17" t="s">
        <v>154</v>
      </c>
      <c r="B560" s="18"/>
      <c r="C560" s="17"/>
      <c r="D560" s="19" t="s">
        <v>289</v>
      </c>
      <c r="E560" s="9">
        <f t="shared" si="142"/>
        <v>2230.6</v>
      </c>
      <c r="F560" s="9">
        <f t="shared" si="143"/>
        <v>2205.6</v>
      </c>
      <c r="G560" s="9">
        <f t="shared" si="143"/>
        <v>2205.6</v>
      </c>
      <c r="H560" s="79"/>
    </row>
    <row r="561" spans="1:8" ht="38.25" outlineLevel="2">
      <c r="A561" s="17" t="s">
        <v>154</v>
      </c>
      <c r="B561" s="18" t="s">
        <v>13</v>
      </c>
      <c r="C561" s="17"/>
      <c r="D561"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61" s="9">
        <f t="shared" si="142"/>
        <v>2230.6</v>
      </c>
      <c r="F561" s="9">
        <f t="shared" si="143"/>
        <v>2205.6</v>
      </c>
      <c r="G561" s="9">
        <f t="shared" si="143"/>
        <v>2205.6</v>
      </c>
      <c r="H561" s="79"/>
    </row>
    <row r="562" spans="1:8" ht="25.5" outlineLevel="3">
      <c r="A562" s="17" t="s">
        <v>154</v>
      </c>
      <c r="B562" s="18" t="s">
        <v>155</v>
      </c>
      <c r="C562" s="17"/>
      <c r="D562" s="19" t="s">
        <v>441</v>
      </c>
      <c r="E562" s="9">
        <f>E563+E568</f>
        <v>2230.6</v>
      </c>
      <c r="F562" s="9">
        <f t="shared" ref="F562:G562" si="144">F563+F568</f>
        <v>2205.6</v>
      </c>
      <c r="G562" s="9">
        <f t="shared" si="144"/>
        <v>2205.6</v>
      </c>
      <c r="H562" s="79"/>
    </row>
    <row r="563" spans="1:8" outlineLevel="4">
      <c r="A563" s="17" t="s">
        <v>154</v>
      </c>
      <c r="B563" s="18" t="s">
        <v>156</v>
      </c>
      <c r="C563" s="17"/>
      <c r="D563" s="19" t="s">
        <v>539</v>
      </c>
      <c r="E563" s="9">
        <f>E564+E566</f>
        <v>2205.6</v>
      </c>
      <c r="F563" s="9">
        <f>F564+F566</f>
        <v>2205.6</v>
      </c>
      <c r="G563" s="9">
        <f>G564+G566</f>
        <v>2205.6</v>
      </c>
      <c r="H563" s="79"/>
    </row>
    <row r="564" spans="1:8" ht="25.5" outlineLevel="4">
      <c r="A564" s="18" t="s">
        <v>154</v>
      </c>
      <c r="B564" s="18" t="s">
        <v>567</v>
      </c>
      <c r="C564" s="17"/>
      <c r="D564" s="19" t="s">
        <v>568</v>
      </c>
      <c r="E564" s="9">
        <f>E565</f>
        <v>970</v>
      </c>
      <c r="F564" s="9">
        <f>F565</f>
        <v>970</v>
      </c>
      <c r="G564" s="9">
        <f>G565</f>
        <v>970</v>
      </c>
      <c r="H564" s="79"/>
    </row>
    <row r="565" spans="1:8" ht="25.5" outlineLevel="4">
      <c r="A565" s="18" t="s">
        <v>154</v>
      </c>
      <c r="B565" s="18" t="s">
        <v>567</v>
      </c>
      <c r="C565" s="17" t="s">
        <v>39</v>
      </c>
      <c r="D565" s="19" t="s">
        <v>332</v>
      </c>
      <c r="E565" s="9">
        <f>'№ 5ведомственная'!F336</f>
        <v>970</v>
      </c>
      <c r="F565" s="9">
        <f>'№ 5ведомственная'!G336</f>
        <v>970</v>
      </c>
      <c r="G565" s="9">
        <f>'№ 5ведомственная'!H336</f>
        <v>970</v>
      </c>
      <c r="H565" s="79"/>
    </row>
    <row r="566" spans="1:8" outlineLevel="5">
      <c r="A566" s="32" t="s">
        <v>154</v>
      </c>
      <c r="B566" s="55" t="s">
        <v>157</v>
      </c>
      <c r="C566" s="32"/>
      <c r="D566" s="33" t="s">
        <v>442</v>
      </c>
      <c r="E566" s="34">
        <f t="shared" si="142"/>
        <v>1235.5999999999999</v>
      </c>
      <c r="F566" s="34">
        <f>F567</f>
        <v>1235.5999999999999</v>
      </c>
      <c r="G566" s="34">
        <f>G567</f>
        <v>1235.5999999999999</v>
      </c>
      <c r="H566" s="79"/>
    </row>
    <row r="567" spans="1:8" ht="25.5" outlineLevel="6">
      <c r="A567" s="43" t="s">
        <v>154</v>
      </c>
      <c r="B567" s="56" t="s">
        <v>157</v>
      </c>
      <c r="C567" s="43" t="s">
        <v>39</v>
      </c>
      <c r="D567" s="44" t="s">
        <v>332</v>
      </c>
      <c r="E567" s="20">
        <f>'№ 5ведомственная'!F338</f>
        <v>1235.5999999999999</v>
      </c>
      <c r="F567" s="20">
        <f>'№ 5ведомственная'!G338</f>
        <v>1235.5999999999999</v>
      </c>
      <c r="G567" s="20">
        <f>'№ 5ведомственная'!H338</f>
        <v>1235.5999999999999</v>
      </c>
      <c r="H567" s="79"/>
    </row>
    <row r="568" spans="1:8" ht="25.5" outlineLevel="6">
      <c r="A568" s="18" t="s">
        <v>154</v>
      </c>
      <c r="B568" s="18" t="s">
        <v>661</v>
      </c>
      <c r="C568" s="17"/>
      <c r="D568" s="19" t="s">
        <v>663</v>
      </c>
      <c r="E568" s="20">
        <f>E569</f>
        <v>25</v>
      </c>
      <c r="F568" s="20">
        <f t="shared" ref="F568:G568" si="145">F569</f>
        <v>0</v>
      </c>
      <c r="G568" s="20">
        <f t="shared" si="145"/>
        <v>0</v>
      </c>
      <c r="H568" s="79"/>
    </row>
    <row r="569" spans="1:8" ht="38.25" outlineLevel="6">
      <c r="A569" s="32" t="s">
        <v>154</v>
      </c>
      <c r="B569" s="18" t="s">
        <v>662</v>
      </c>
      <c r="C569" s="17"/>
      <c r="D569" s="19" t="s">
        <v>664</v>
      </c>
      <c r="E569" s="20">
        <f>E570</f>
        <v>25</v>
      </c>
      <c r="F569" s="20">
        <f t="shared" ref="F569:G569" si="146">F570</f>
        <v>0</v>
      </c>
      <c r="G569" s="20">
        <f t="shared" si="146"/>
        <v>0</v>
      </c>
      <c r="H569" s="79"/>
    </row>
    <row r="570" spans="1:8" ht="25.5" outlineLevel="6">
      <c r="A570" s="43" t="s">
        <v>154</v>
      </c>
      <c r="B570" s="18" t="s">
        <v>662</v>
      </c>
      <c r="C570" s="17">
        <v>600</v>
      </c>
      <c r="D570" s="19" t="s">
        <v>332</v>
      </c>
      <c r="E570" s="20">
        <f>'№ 5ведомственная'!F341</f>
        <v>25</v>
      </c>
      <c r="F570" s="20">
        <f>'№ 5ведомственная'!G341</f>
        <v>0</v>
      </c>
      <c r="G570" s="20">
        <f>'№ 5ведомственная'!H341</f>
        <v>0</v>
      </c>
      <c r="H570" s="79"/>
    </row>
    <row r="571" spans="1:8">
      <c r="G571" s="87"/>
    </row>
  </sheetData>
  <mergeCells count="14">
    <mergeCell ref="D10:G10"/>
    <mergeCell ref="E1:G1"/>
    <mergeCell ref="E2:G2"/>
    <mergeCell ref="E3:G3"/>
    <mergeCell ref="A7:G8"/>
    <mergeCell ref="D9:G9"/>
    <mergeCell ref="E4:G4"/>
    <mergeCell ref="E5:G5"/>
    <mergeCell ref="E6:G6"/>
    <mergeCell ref="E11:G11"/>
    <mergeCell ref="D11:D12"/>
    <mergeCell ref="C11:C12"/>
    <mergeCell ref="B11:B12"/>
    <mergeCell ref="A11:A12"/>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sheetPr codeName="Лист3">
    <pageSetUpPr fitToPage="1"/>
  </sheetPr>
  <dimension ref="A1:K591"/>
  <sheetViews>
    <sheetView showGridLines="0" zoomScaleSheetLayoutView="100" workbookViewId="0">
      <selection activeCell="F3" sqref="F3:H3"/>
    </sheetView>
  </sheetViews>
  <sheetFormatPr defaultColWidth="9.140625" defaultRowHeight="15" outlineLevelRow="7"/>
  <cols>
    <col min="1" max="1" width="7.7109375" style="66" customWidth="1"/>
    <col min="2" max="2" width="7.7109375" style="67" customWidth="1"/>
    <col min="3" max="3" width="10.7109375" style="67" customWidth="1"/>
    <col min="4" max="4" width="7.7109375" style="66" customWidth="1"/>
    <col min="5" max="5" width="49" style="66" customWidth="1"/>
    <col min="6" max="8" width="11.7109375" style="86" customWidth="1"/>
    <col min="9" max="9" width="9.140625" style="78"/>
    <col min="10" max="16384" width="9.140625" style="1"/>
  </cols>
  <sheetData>
    <row r="1" spans="1:10" s="13" customFormat="1">
      <c r="A1" s="68"/>
      <c r="B1" s="69"/>
      <c r="C1" s="69"/>
      <c r="D1" s="68"/>
      <c r="E1" s="68"/>
      <c r="F1" s="124" t="s">
        <v>655</v>
      </c>
      <c r="G1" s="124"/>
      <c r="H1" s="124"/>
      <c r="I1" s="91"/>
    </row>
    <row r="2" spans="1:10" s="13" customFormat="1" ht="15" customHeight="1">
      <c r="A2" s="68"/>
      <c r="B2" s="69"/>
      <c r="C2" s="69"/>
      <c r="D2" s="68"/>
      <c r="E2" s="68"/>
      <c r="F2" s="130" t="s">
        <v>531</v>
      </c>
      <c r="G2" s="130"/>
      <c r="H2" s="130"/>
      <c r="I2" s="91"/>
    </row>
    <row r="3" spans="1:10" s="13" customFormat="1">
      <c r="A3" s="68"/>
      <c r="B3" s="69"/>
      <c r="C3" s="69"/>
      <c r="D3" s="68"/>
      <c r="E3" s="68"/>
      <c r="F3" s="131" t="s">
        <v>769</v>
      </c>
      <c r="G3" s="131"/>
      <c r="H3" s="131"/>
      <c r="I3" s="91"/>
    </row>
    <row r="4" spans="1:10" s="13" customFormat="1">
      <c r="A4" s="68"/>
      <c r="B4" s="69"/>
      <c r="C4" s="69"/>
      <c r="D4" s="68"/>
      <c r="E4" s="68"/>
      <c r="F4" s="131" t="s">
        <v>532</v>
      </c>
      <c r="G4" s="131"/>
      <c r="H4" s="131"/>
      <c r="I4" s="91"/>
    </row>
    <row r="5" spans="1:10" s="13" customFormat="1">
      <c r="A5" s="68"/>
      <c r="B5" s="69"/>
      <c r="C5" s="69"/>
      <c r="D5" s="68"/>
      <c r="E5" s="68"/>
      <c r="F5" s="131" t="s">
        <v>738</v>
      </c>
      <c r="G5" s="131"/>
      <c r="H5" s="131"/>
      <c r="I5" s="91"/>
    </row>
    <row r="6" spans="1:10" s="13" customFormat="1">
      <c r="A6" s="68"/>
      <c r="B6" s="69"/>
      <c r="C6" s="69"/>
      <c r="D6" s="68"/>
      <c r="E6" s="68"/>
      <c r="F6" s="131" t="s">
        <v>739</v>
      </c>
      <c r="G6" s="131"/>
      <c r="H6" s="131"/>
      <c r="I6" s="91"/>
    </row>
    <row r="7" spans="1:10" s="13" customFormat="1">
      <c r="A7" s="68"/>
      <c r="B7" s="69"/>
      <c r="C7" s="69"/>
      <c r="D7" s="68"/>
      <c r="E7" s="26"/>
      <c r="F7" s="27"/>
      <c r="G7" s="5"/>
      <c r="H7" s="5"/>
      <c r="I7" s="91"/>
    </row>
    <row r="8" spans="1:10" s="13" customFormat="1" ht="102" customHeight="1">
      <c r="A8" s="125" t="s">
        <v>737</v>
      </c>
      <c r="B8" s="125"/>
      <c r="C8" s="125"/>
      <c r="D8" s="125"/>
      <c r="E8" s="125"/>
      <c r="F8" s="125"/>
      <c r="G8" s="125"/>
      <c r="H8" s="125"/>
      <c r="I8" s="91"/>
    </row>
    <row r="9" spans="1:10" ht="15.75" customHeight="1">
      <c r="E9" s="110"/>
      <c r="F9" s="111"/>
      <c r="G9" s="111"/>
      <c r="H9" s="111"/>
    </row>
    <row r="10" spans="1:10" ht="12" customHeight="1">
      <c r="A10" s="113" t="s">
        <v>524</v>
      </c>
      <c r="B10" s="121" t="s">
        <v>525</v>
      </c>
      <c r="C10" s="121" t="s">
        <v>526</v>
      </c>
      <c r="D10" s="113" t="s">
        <v>527</v>
      </c>
      <c r="E10" s="113" t="s">
        <v>528</v>
      </c>
      <c r="F10" s="128" t="s">
        <v>529</v>
      </c>
      <c r="G10" s="115"/>
      <c r="H10" s="129"/>
    </row>
    <row r="11" spans="1:10" ht="33" customHeight="1">
      <c r="A11" s="113"/>
      <c r="B11" s="121"/>
      <c r="C11" s="121"/>
      <c r="D11" s="113"/>
      <c r="E11" s="113"/>
      <c r="F11" s="11" t="s">
        <v>627</v>
      </c>
      <c r="G11" s="11" t="s">
        <v>735</v>
      </c>
      <c r="H11" s="11" t="s">
        <v>736</v>
      </c>
    </row>
    <row r="12" spans="1:10" ht="16.5" customHeight="1">
      <c r="A12" s="70">
        <v>1</v>
      </c>
      <c r="B12" s="71">
        <v>2</v>
      </c>
      <c r="C12" s="71">
        <v>3</v>
      </c>
      <c r="D12" s="70">
        <v>4</v>
      </c>
      <c r="E12" s="70">
        <v>5</v>
      </c>
      <c r="F12" s="6">
        <v>6</v>
      </c>
      <c r="G12" s="6">
        <v>7</v>
      </c>
      <c r="H12" s="6">
        <v>8</v>
      </c>
    </row>
    <row r="13" spans="1:10" s="3" customFormat="1" ht="16.5" customHeight="1">
      <c r="A13" s="28"/>
      <c r="B13" s="53"/>
      <c r="C13" s="53"/>
      <c r="D13" s="28"/>
      <c r="E13" s="29" t="s">
        <v>523</v>
      </c>
      <c r="F13" s="7">
        <f>F14+F22+F342+F479+F580</f>
        <v>752104.7</v>
      </c>
      <c r="G13" s="7">
        <f>G14+G22+G342+G479+G580</f>
        <v>686296.8</v>
      </c>
      <c r="H13" s="7">
        <f>H14+H22+H342+H479+H580</f>
        <v>677844.20000000007</v>
      </c>
      <c r="I13" s="92"/>
      <c r="J13" s="72"/>
    </row>
    <row r="14" spans="1:10" s="3" customFormat="1" ht="25.5">
      <c r="A14" s="22" t="s">
        <v>0</v>
      </c>
      <c r="B14" s="51"/>
      <c r="C14" s="51"/>
      <c r="D14" s="22"/>
      <c r="E14" s="23" t="s">
        <v>246</v>
      </c>
      <c r="F14" s="8">
        <f>F15</f>
        <v>10037</v>
      </c>
      <c r="G14" s="8">
        <f>G15</f>
        <v>10003.199999999999</v>
      </c>
      <c r="H14" s="8">
        <f>H15</f>
        <v>9991.5</v>
      </c>
      <c r="I14" s="93"/>
    </row>
    <row r="15" spans="1:10" outlineLevel="1">
      <c r="A15" s="17" t="s">
        <v>0</v>
      </c>
      <c r="B15" s="18" t="s">
        <v>1</v>
      </c>
      <c r="C15" s="18"/>
      <c r="D15" s="17"/>
      <c r="E15" s="19" t="s">
        <v>251</v>
      </c>
      <c r="F15" s="9">
        <f>F16</f>
        <v>10037</v>
      </c>
      <c r="G15" s="9">
        <f t="shared" ref="G15:H17" si="0">G16</f>
        <v>10003.199999999999</v>
      </c>
      <c r="H15" s="9">
        <f t="shared" si="0"/>
        <v>9991.5</v>
      </c>
      <c r="J15" s="12"/>
    </row>
    <row r="16" spans="1:10" ht="38.25" outlineLevel="2">
      <c r="A16" s="17" t="s">
        <v>0</v>
      </c>
      <c r="B16" s="18" t="s">
        <v>2</v>
      </c>
      <c r="C16" s="18"/>
      <c r="D16" s="17"/>
      <c r="E16" s="19" t="s">
        <v>260</v>
      </c>
      <c r="F16" s="9">
        <f>F17</f>
        <v>10037</v>
      </c>
      <c r="G16" s="9">
        <f t="shared" si="0"/>
        <v>10003.199999999999</v>
      </c>
      <c r="H16" s="9">
        <f t="shared" si="0"/>
        <v>9991.5</v>
      </c>
    </row>
    <row r="17" spans="1:9" outlineLevel="3">
      <c r="A17" s="17" t="s">
        <v>0</v>
      </c>
      <c r="B17" s="18" t="s">
        <v>2</v>
      </c>
      <c r="C17" s="18" t="s">
        <v>3</v>
      </c>
      <c r="D17" s="17"/>
      <c r="E17" s="19" t="s">
        <v>261</v>
      </c>
      <c r="F17" s="9">
        <f>F18</f>
        <v>10037</v>
      </c>
      <c r="G17" s="9">
        <f t="shared" si="0"/>
        <v>10003.199999999999</v>
      </c>
      <c r="H17" s="9">
        <f t="shared" si="0"/>
        <v>9991.5</v>
      </c>
    </row>
    <row r="18" spans="1:9" ht="38.25" outlineLevel="4">
      <c r="A18" s="17" t="s">
        <v>0</v>
      </c>
      <c r="B18" s="18" t="s">
        <v>2</v>
      </c>
      <c r="C18" s="18" t="s">
        <v>4</v>
      </c>
      <c r="D18" s="17"/>
      <c r="E18" s="19" t="s">
        <v>303</v>
      </c>
      <c r="F18" s="9">
        <f>F19</f>
        <v>10037</v>
      </c>
      <c r="G18" s="9">
        <f>G19</f>
        <v>10003.199999999999</v>
      </c>
      <c r="H18" s="9">
        <f>H19</f>
        <v>9991.5</v>
      </c>
    </row>
    <row r="19" spans="1:9" ht="25.5" outlineLevel="6">
      <c r="A19" s="17" t="s">
        <v>0</v>
      </c>
      <c r="B19" s="18" t="s">
        <v>2</v>
      </c>
      <c r="C19" s="18" t="s">
        <v>5</v>
      </c>
      <c r="D19" s="17"/>
      <c r="E19" s="19" t="s">
        <v>304</v>
      </c>
      <c r="F19" s="9">
        <f>F20+F21</f>
        <v>10037</v>
      </c>
      <c r="G19" s="9">
        <f>G20+G21</f>
        <v>10003.199999999999</v>
      </c>
      <c r="H19" s="9">
        <f>H20+H21</f>
        <v>9991.5</v>
      </c>
    </row>
    <row r="20" spans="1:9" ht="63.75" outlineLevel="7">
      <c r="A20" s="17" t="s">
        <v>0</v>
      </c>
      <c r="B20" s="18" t="s">
        <v>2</v>
      </c>
      <c r="C20" s="18" t="s">
        <v>5</v>
      </c>
      <c r="D20" s="17" t="s">
        <v>6</v>
      </c>
      <c r="E20" s="19" t="s">
        <v>305</v>
      </c>
      <c r="F20" s="9">
        <v>9171.2000000000007</v>
      </c>
      <c r="G20" s="9">
        <v>9137.4</v>
      </c>
      <c r="H20" s="9">
        <v>9125.7000000000007</v>
      </c>
    </row>
    <row r="21" spans="1:9" ht="25.5" outlineLevel="7">
      <c r="A21" s="17" t="s">
        <v>0</v>
      </c>
      <c r="B21" s="18" t="s">
        <v>2</v>
      </c>
      <c r="C21" s="18" t="s">
        <v>5</v>
      </c>
      <c r="D21" s="17" t="s">
        <v>7</v>
      </c>
      <c r="E21" s="19" t="s">
        <v>306</v>
      </c>
      <c r="F21" s="9">
        <v>865.8</v>
      </c>
      <c r="G21" s="9">
        <v>865.8</v>
      </c>
      <c r="H21" s="9">
        <v>865.8</v>
      </c>
    </row>
    <row r="22" spans="1:9" s="3" customFormat="1">
      <c r="A22" s="22" t="s">
        <v>11</v>
      </c>
      <c r="B22" s="51"/>
      <c r="C22" s="51"/>
      <c r="D22" s="22"/>
      <c r="E22" s="23" t="s">
        <v>247</v>
      </c>
      <c r="F22" s="8">
        <f>F23+F90+F139+F195+F296+F331+F285</f>
        <v>258790.50000000003</v>
      </c>
      <c r="G22" s="8">
        <f>G23+G90+G139+G195+G296+G331+G285</f>
        <v>231359.90000000002</v>
      </c>
      <c r="H22" s="8">
        <f>H23+H90+H139+H195+H296+H331+H285</f>
        <v>235335.00000000003</v>
      </c>
      <c r="I22" s="93"/>
    </row>
    <row r="23" spans="1:9" outlineLevel="1">
      <c r="A23" s="17" t="s">
        <v>11</v>
      </c>
      <c r="B23" s="18" t="s">
        <v>1</v>
      </c>
      <c r="C23" s="18"/>
      <c r="D23" s="17"/>
      <c r="E23" s="19" t="s">
        <v>251</v>
      </c>
      <c r="F23" s="9">
        <f>F24+F30+F43+F55+F60+F49</f>
        <v>56911.7</v>
      </c>
      <c r="G23" s="9">
        <f t="shared" ref="G23:H23" si="1">G24+G30+G43+G55+G60+G49</f>
        <v>50208.1</v>
      </c>
      <c r="H23" s="9">
        <f t="shared" si="1"/>
        <v>50212.80000000001</v>
      </c>
    </row>
    <row r="24" spans="1:9" ht="38.25" outlineLevel="2">
      <c r="A24" s="17" t="s">
        <v>11</v>
      </c>
      <c r="B24" s="18" t="s">
        <v>12</v>
      </c>
      <c r="C24" s="18"/>
      <c r="D24" s="17"/>
      <c r="E24" s="19" t="s">
        <v>262</v>
      </c>
      <c r="F24" s="9">
        <f t="shared" ref="F24:H28" si="2">F25</f>
        <v>1913.3</v>
      </c>
      <c r="G24" s="9">
        <f t="shared" si="2"/>
        <v>1913.3</v>
      </c>
      <c r="H24" s="9">
        <f t="shared" si="2"/>
        <v>1913.3</v>
      </c>
    </row>
    <row r="25" spans="1:9" ht="38.25" outlineLevel="3">
      <c r="A25" s="17" t="s">
        <v>11</v>
      </c>
      <c r="B25" s="18" t="s">
        <v>12</v>
      </c>
      <c r="C25" s="18" t="s">
        <v>13</v>
      </c>
      <c r="D25" s="17"/>
      <c r="E25" s="19" t="s">
        <v>699</v>
      </c>
      <c r="F25" s="9">
        <f t="shared" si="2"/>
        <v>1913.3</v>
      </c>
      <c r="G25" s="9">
        <f t="shared" si="2"/>
        <v>1913.3</v>
      </c>
      <c r="H25" s="9">
        <f t="shared" si="2"/>
        <v>1913.3</v>
      </c>
    </row>
    <row r="26" spans="1:9" ht="38.25" outlineLevel="4">
      <c r="A26" s="17" t="s">
        <v>11</v>
      </c>
      <c r="B26" s="18" t="s">
        <v>12</v>
      </c>
      <c r="C26" s="18" t="s">
        <v>14</v>
      </c>
      <c r="D26" s="17"/>
      <c r="E26" s="19" t="s">
        <v>311</v>
      </c>
      <c r="F26" s="9">
        <f t="shared" si="2"/>
        <v>1913.3</v>
      </c>
      <c r="G26" s="9">
        <f t="shared" si="2"/>
        <v>1913.3</v>
      </c>
      <c r="H26" s="9">
        <f t="shared" si="2"/>
        <v>1913.3</v>
      </c>
    </row>
    <row r="27" spans="1:9" ht="25.5" outlineLevel="5">
      <c r="A27" s="17" t="s">
        <v>11</v>
      </c>
      <c r="B27" s="18" t="s">
        <v>12</v>
      </c>
      <c r="C27" s="18" t="s">
        <v>15</v>
      </c>
      <c r="D27" s="17"/>
      <c r="E27" s="19" t="s">
        <v>312</v>
      </c>
      <c r="F27" s="9">
        <f t="shared" si="2"/>
        <v>1913.3</v>
      </c>
      <c r="G27" s="9">
        <f t="shared" si="2"/>
        <v>1913.3</v>
      </c>
      <c r="H27" s="9">
        <f t="shared" si="2"/>
        <v>1913.3</v>
      </c>
    </row>
    <row r="28" spans="1:9" outlineLevel="6">
      <c r="A28" s="17" t="s">
        <v>11</v>
      </c>
      <c r="B28" s="18" t="s">
        <v>12</v>
      </c>
      <c r="C28" s="18" t="s">
        <v>16</v>
      </c>
      <c r="D28" s="17"/>
      <c r="E28" s="19" t="s">
        <v>313</v>
      </c>
      <c r="F28" s="9">
        <f t="shared" si="2"/>
        <v>1913.3</v>
      </c>
      <c r="G28" s="9">
        <f t="shared" si="2"/>
        <v>1913.3</v>
      </c>
      <c r="H28" s="9">
        <f t="shared" si="2"/>
        <v>1913.3</v>
      </c>
    </row>
    <row r="29" spans="1:9" ht="63.75" outlineLevel="7">
      <c r="A29" s="17" t="s">
        <v>11</v>
      </c>
      <c r="B29" s="18" t="s">
        <v>12</v>
      </c>
      <c r="C29" s="18" t="s">
        <v>16</v>
      </c>
      <c r="D29" s="17" t="s">
        <v>6</v>
      </c>
      <c r="E29" s="19" t="s">
        <v>305</v>
      </c>
      <c r="F29" s="9">
        <v>1913.3</v>
      </c>
      <c r="G29" s="9">
        <v>1913.3</v>
      </c>
      <c r="H29" s="9">
        <v>1913.3</v>
      </c>
    </row>
    <row r="30" spans="1:9" ht="51" outlineLevel="2">
      <c r="A30" s="17" t="s">
        <v>11</v>
      </c>
      <c r="B30" s="18" t="s">
        <v>17</v>
      </c>
      <c r="C30" s="18"/>
      <c r="D30" s="17"/>
      <c r="E30" s="19" t="s">
        <v>264</v>
      </c>
      <c r="F30" s="9">
        <f>F31</f>
        <v>42158.6</v>
      </c>
      <c r="G30" s="9">
        <f>G31</f>
        <v>42162</v>
      </c>
      <c r="H30" s="9">
        <f>H31</f>
        <v>42165.700000000004</v>
      </c>
    </row>
    <row r="31" spans="1:9" ht="38.25" outlineLevel="3">
      <c r="A31" s="17" t="s">
        <v>11</v>
      </c>
      <c r="B31" s="18" t="s">
        <v>17</v>
      </c>
      <c r="C31" s="18" t="s">
        <v>13</v>
      </c>
      <c r="D31" s="17"/>
      <c r="E31" s="19" t="s">
        <v>699</v>
      </c>
      <c r="F31" s="9">
        <f>F32+F37</f>
        <v>42158.6</v>
      </c>
      <c r="G31" s="9">
        <f>G32+G37</f>
        <v>42162</v>
      </c>
      <c r="H31" s="9">
        <f>H32+H37</f>
        <v>42165.700000000004</v>
      </c>
    </row>
    <row r="32" spans="1:9" ht="51" outlineLevel="4">
      <c r="A32" s="17" t="s">
        <v>11</v>
      </c>
      <c r="B32" s="18" t="s">
        <v>17</v>
      </c>
      <c r="C32" s="18" t="s">
        <v>18</v>
      </c>
      <c r="D32" s="17"/>
      <c r="E32" s="19" t="s">
        <v>747</v>
      </c>
      <c r="F32" s="9">
        <f t="shared" ref="F32:H33" si="3">F33</f>
        <v>371.2</v>
      </c>
      <c r="G32" s="9">
        <f t="shared" si="3"/>
        <v>374.59999999999997</v>
      </c>
      <c r="H32" s="9">
        <f t="shared" si="3"/>
        <v>378.29999999999995</v>
      </c>
    </row>
    <row r="33" spans="1:8" ht="63.75" outlineLevel="5">
      <c r="A33" s="17" t="s">
        <v>11</v>
      </c>
      <c r="B33" s="18" t="s">
        <v>17</v>
      </c>
      <c r="C33" s="18" t="s">
        <v>19</v>
      </c>
      <c r="D33" s="17"/>
      <c r="E33" s="19" t="s">
        <v>315</v>
      </c>
      <c r="F33" s="9">
        <f t="shared" si="3"/>
        <v>371.2</v>
      </c>
      <c r="G33" s="9">
        <f t="shared" si="3"/>
        <v>374.59999999999997</v>
      </c>
      <c r="H33" s="9">
        <f t="shared" si="3"/>
        <v>378.29999999999995</v>
      </c>
    </row>
    <row r="34" spans="1:8" ht="51" outlineLevel="6">
      <c r="A34" s="59" t="s">
        <v>11</v>
      </c>
      <c r="B34" s="58" t="s">
        <v>17</v>
      </c>
      <c r="C34" s="58" t="s">
        <v>20</v>
      </c>
      <c r="D34" s="59"/>
      <c r="E34" s="61" t="s">
        <v>316</v>
      </c>
      <c r="F34" s="21">
        <f>F35+F36</f>
        <v>371.2</v>
      </c>
      <c r="G34" s="21">
        <f>G35+G36</f>
        <v>374.59999999999997</v>
      </c>
      <c r="H34" s="21">
        <f>H35+H36</f>
        <v>378.29999999999995</v>
      </c>
    </row>
    <row r="35" spans="1:8" ht="63.75" outlineLevel="7">
      <c r="A35" s="59" t="s">
        <v>11</v>
      </c>
      <c r="B35" s="58" t="s">
        <v>17</v>
      </c>
      <c r="C35" s="58" t="s">
        <v>20</v>
      </c>
      <c r="D35" s="59" t="s">
        <v>6</v>
      </c>
      <c r="E35" s="61" t="s">
        <v>305</v>
      </c>
      <c r="F35" s="21">
        <v>304.89999999999998</v>
      </c>
      <c r="G35" s="21">
        <v>304.89999999999998</v>
      </c>
      <c r="H35" s="21">
        <v>304.89999999999998</v>
      </c>
    </row>
    <row r="36" spans="1:8" ht="25.5" outlineLevel="7">
      <c r="A36" s="59" t="s">
        <v>11</v>
      </c>
      <c r="B36" s="58" t="s">
        <v>17</v>
      </c>
      <c r="C36" s="58" t="s">
        <v>20</v>
      </c>
      <c r="D36" s="59" t="s">
        <v>7</v>
      </c>
      <c r="E36" s="61" t="s">
        <v>306</v>
      </c>
      <c r="F36" s="21">
        <v>66.3</v>
      </c>
      <c r="G36" s="21">
        <v>69.7</v>
      </c>
      <c r="H36" s="21">
        <v>73.400000000000006</v>
      </c>
    </row>
    <row r="37" spans="1:8" ht="38.25" outlineLevel="4">
      <c r="A37" s="17" t="s">
        <v>11</v>
      </c>
      <c r="B37" s="18" t="s">
        <v>17</v>
      </c>
      <c r="C37" s="18" t="s">
        <v>14</v>
      </c>
      <c r="D37" s="17"/>
      <c r="E37" s="19" t="s">
        <v>311</v>
      </c>
      <c r="F37" s="9">
        <f t="shared" ref="F37:H38" si="4">F38</f>
        <v>41787.4</v>
      </c>
      <c r="G37" s="9">
        <f t="shared" si="4"/>
        <v>41787.4</v>
      </c>
      <c r="H37" s="9">
        <f t="shared" si="4"/>
        <v>41787.4</v>
      </c>
    </row>
    <row r="38" spans="1:8" ht="25.5" outlineLevel="5">
      <c r="A38" s="17" t="s">
        <v>11</v>
      </c>
      <c r="B38" s="18" t="s">
        <v>17</v>
      </c>
      <c r="C38" s="18" t="s">
        <v>15</v>
      </c>
      <c r="D38" s="17"/>
      <c r="E38" s="19" t="s">
        <v>312</v>
      </c>
      <c r="F38" s="9">
        <f t="shared" si="4"/>
        <v>41787.4</v>
      </c>
      <c r="G38" s="9">
        <f t="shared" si="4"/>
        <v>41787.4</v>
      </c>
      <c r="H38" s="9">
        <f t="shared" si="4"/>
        <v>41787.4</v>
      </c>
    </row>
    <row r="39" spans="1:8" ht="63.75" outlineLevel="6">
      <c r="A39" s="17" t="s">
        <v>11</v>
      </c>
      <c r="B39" s="18" t="s">
        <v>17</v>
      </c>
      <c r="C39" s="18" t="s">
        <v>22</v>
      </c>
      <c r="D39" s="17"/>
      <c r="E39" s="19" t="s">
        <v>318</v>
      </c>
      <c r="F39" s="9">
        <f>F40+F41+F42</f>
        <v>41787.4</v>
      </c>
      <c r="G39" s="9">
        <f>G40+G41+G42</f>
        <v>41787.4</v>
      </c>
      <c r="H39" s="9">
        <f>H40+H41+H42</f>
        <v>41787.4</v>
      </c>
    </row>
    <row r="40" spans="1:8" ht="63.75" outlineLevel="7">
      <c r="A40" s="17" t="s">
        <v>11</v>
      </c>
      <c r="B40" s="18" t="s">
        <v>17</v>
      </c>
      <c r="C40" s="18" t="s">
        <v>22</v>
      </c>
      <c r="D40" s="17" t="s">
        <v>6</v>
      </c>
      <c r="E40" s="19" t="s">
        <v>305</v>
      </c>
      <c r="F40" s="9">
        <v>35140.5</v>
      </c>
      <c r="G40" s="9">
        <v>35140.5</v>
      </c>
      <c r="H40" s="9">
        <v>35140.5</v>
      </c>
    </row>
    <row r="41" spans="1:8" ht="24.75" customHeight="1" outlineLevel="7">
      <c r="A41" s="17" t="s">
        <v>11</v>
      </c>
      <c r="B41" s="18" t="s">
        <v>17</v>
      </c>
      <c r="C41" s="18" t="s">
        <v>22</v>
      </c>
      <c r="D41" s="17" t="s">
        <v>7</v>
      </c>
      <c r="E41" s="19" t="s">
        <v>306</v>
      </c>
      <c r="F41" s="9">
        <v>6561.9</v>
      </c>
      <c r="G41" s="9">
        <v>6561.9</v>
      </c>
      <c r="H41" s="9">
        <v>6561.9</v>
      </c>
    </row>
    <row r="42" spans="1:8" outlineLevel="7">
      <c r="A42" s="17" t="s">
        <v>11</v>
      </c>
      <c r="B42" s="18" t="s">
        <v>17</v>
      </c>
      <c r="C42" s="18" t="s">
        <v>22</v>
      </c>
      <c r="D42" s="17" t="s">
        <v>8</v>
      </c>
      <c r="E42" s="19" t="s">
        <v>307</v>
      </c>
      <c r="F42" s="9">
        <v>85</v>
      </c>
      <c r="G42" s="9">
        <v>85</v>
      </c>
      <c r="H42" s="9">
        <v>85</v>
      </c>
    </row>
    <row r="43" spans="1:8" outlineLevel="2">
      <c r="A43" s="17" t="s">
        <v>11</v>
      </c>
      <c r="B43" s="18" t="s">
        <v>23</v>
      </c>
      <c r="C43" s="18"/>
      <c r="D43" s="17"/>
      <c r="E43" s="19" t="s">
        <v>265</v>
      </c>
      <c r="F43" s="9">
        <f t="shared" ref="F43:H47" si="5">F44</f>
        <v>3.5</v>
      </c>
      <c r="G43" s="9">
        <f t="shared" si="5"/>
        <v>3.7</v>
      </c>
      <c r="H43" s="9">
        <f t="shared" si="5"/>
        <v>3.3</v>
      </c>
    </row>
    <row r="44" spans="1:8" ht="38.25" outlineLevel="3">
      <c r="A44" s="17" t="s">
        <v>11</v>
      </c>
      <c r="B44" s="18" t="s">
        <v>23</v>
      </c>
      <c r="C44" s="18" t="s">
        <v>13</v>
      </c>
      <c r="D44" s="17"/>
      <c r="E44" s="19" t="s">
        <v>699</v>
      </c>
      <c r="F44" s="9">
        <f t="shared" si="5"/>
        <v>3.5</v>
      </c>
      <c r="G44" s="9">
        <f t="shared" si="5"/>
        <v>3.7</v>
      </c>
      <c r="H44" s="9">
        <f t="shared" si="5"/>
        <v>3.3</v>
      </c>
    </row>
    <row r="45" spans="1:8" ht="51" outlineLevel="4">
      <c r="A45" s="17" t="s">
        <v>11</v>
      </c>
      <c r="B45" s="18" t="s">
        <v>23</v>
      </c>
      <c r="C45" s="18" t="s">
        <v>18</v>
      </c>
      <c r="D45" s="17"/>
      <c r="E45" s="19" t="s">
        <v>747</v>
      </c>
      <c r="F45" s="9">
        <f t="shared" si="5"/>
        <v>3.5</v>
      </c>
      <c r="G45" s="9">
        <f t="shared" si="5"/>
        <v>3.7</v>
      </c>
      <c r="H45" s="9">
        <f t="shared" si="5"/>
        <v>3.3</v>
      </c>
    </row>
    <row r="46" spans="1:8" ht="63.75" outlineLevel="5">
      <c r="A46" s="17" t="s">
        <v>11</v>
      </c>
      <c r="B46" s="18" t="s">
        <v>23</v>
      </c>
      <c r="C46" s="18" t="s">
        <v>19</v>
      </c>
      <c r="D46" s="17"/>
      <c r="E46" s="19" t="s">
        <v>315</v>
      </c>
      <c r="F46" s="9">
        <f t="shared" si="5"/>
        <v>3.5</v>
      </c>
      <c r="G46" s="9">
        <f t="shared" si="5"/>
        <v>3.7</v>
      </c>
      <c r="H46" s="9">
        <f t="shared" si="5"/>
        <v>3.3</v>
      </c>
    </row>
    <row r="47" spans="1:8" ht="51" outlineLevel="6">
      <c r="A47" s="17" t="s">
        <v>11</v>
      </c>
      <c r="B47" s="18" t="s">
        <v>23</v>
      </c>
      <c r="C47" s="18" t="s">
        <v>24</v>
      </c>
      <c r="D47" s="17"/>
      <c r="E47" s="19" t="s">
        <v>609</v>
      </c>
      <c r="F47" s="9">
        <f t="shared" si="5"/>
        <v>3.5</v>
      </c>
      <c r="G47" s="9">
        <f t="shared" si="5"/>
        <v>3.7</v>
      </c>
      <c r="H47" s="9">
        <f t="shared" si="5"/>
        <v>3.3</v>
      </c>
    </row>
    <row r="48" spans="1:8" ht="25.5" outlineLevel="7">
      <c r="A48" s="17" t="s">
        <v>11</v>
      </c>
      <c r="B48" s="18" t="s">
        <v>23</v>
      </c>
      <c r="C48" s="18" t="s">
        <v>24</v>
      </c>
      <c r="D48" s="17" t="s">
        <v>7</v>
      </c>
      <c r="E48" s="19" t="s">
        <v>306</v>
      </c>
      <c r="F48" s="9">
        <v>3.5</v>
      </c>
      <c r="G48" s="9">
        <v>3.7</v>
      </c>
      <c r="H48" s="9">
        <v>3.3</v>
      </c>
    </row>
    <row r="49" spans="1:8" outlineLevel="7">
      <c r="A49" s="17" t="s">
        <v>11</v>
      </c>
      <c r="B49" s="18" t="s">
        <v>714</v>
      </c>
      <c r="C49" s="18"/>
      <c r="D49" s="17"/>
      <c r="E49" s="19" t="s">
        <v>717</v>
      </c>
      <c r="F49" s="9">
        <f>F50</f>
        <v>3358.5</v>
      </c>
      <c r="G49" s="9">
        <f t="shared" ref="G49:H49" si="6">G50</f>
        <v>0</v>
      </c>
      <c r="H49" s="9">
        <f t="shared" si="6"/>
        <v>0</v>
      </c>
    </row>
    <row r="50" spans="1:8" ht="38.25" outlineLevel="7">
      <c r="A50" s="17" t="s">
        <v>11</v>
      </c>
      <c r="B50" s="18" t="s">
        <v>714</v>
      </c>
      <c r="C50" s="18" t="s">
        <v>13</v>
      </c>
      <c r="D50" s="17"/>
      <c r="E50" s="19" t="s">
        <v>699</v>
      </c>
      <c r="F50" s="9">
        <f>F51</f>
        <v>3358.5</v>
      </c>
      <c r="G50" s="9">
        <f t="shared" ref="G50:H50" si="7">G51</f>
        <v>0</v>
      </c>
      <c r="H50" s="9">
        <f t="shared" si="7"/>
        <v>0</v>
      </c>
    </row>
    <row r="51" spans="1:8" ht="51" outlineLevel="7">
      <c r="A51" s="17" t="s">
        <v>11</v>
      </c>
      <c r="B51" s="18" t="s">
        <v>714</v>
      </c>
      <c r="C51" s="18" t="s">
        <v>18</v>
      </c>
      <c r="D51" s="17"/>
      <c r="E51" s="19" t="s">
        <v>747</v>
      </c>
      <c r="F51" s="9">
        <f>F52</f>
        <v>3358.5</v>
      </c>
      <c r="G51" s="9">
        <f t="shared" ref="G51:H51" si="8">G52</f>
        <v>0</v>
      </c>
      <c r="H51" s="9">
        <f t="shared" si="8"/>
        <v>0</v>
      </c>
    </row>
    <row r="52" spans="1:8" ht="63.75" outlineLevel="7">
      <c r="A52" s="17" t="s">
        <v>11</v>
      </c>
      <c r="B52" s="18" t="s">
        <v>714</v>
      </c>
      <c r="C52" s="18" t="s">
        <v>19</v>
      </c>
      <c r="D52" s="17"/>
      <c r="E52" s="19" t="s">
        <v>315</v>
      </c>
      <c r="F52" s="9">
        <f>F53</f>
        <v>3358.5</v>
      </c>
      <c r="G52" s="9">
        <f t="shared" ref="G52:H52" si="9">G53</f>
        <v>0</v>
      </c>
      <c r="H52" s="9">
        <f t="shared" si="9"/>
        <v>0</v>
      </c>
    </row>
    <row r="53" spans="1:8" outlineLevel="7">
      <c r="A53" s="17" t="s">
        <v>11</v>
      </c>
      <c r="B53" s="18" t="s">
        <v>714</v>
      </c>
      <c r="C53" s="18" t="s">
        <v>715</v>
      </c>
      <c r="D53" s="17"/>
      <c r="E53" s="19" t="s">
        <v>716</v>
      </c>
      <c r="F53" s="9">
        <f>F54</f>
        <v>3358.5</v>
      </c>
      <c r="G53" s="9">
        <f t="shared" ref="G53:H53" si="10">G54</f>
        <v>0</v>
      </c>
      <c r="H53" s="9">
        <f t="shared" si="10"/>
        <v>0</v>
      </c>
    </row>
    <row r="54" spans="1:8" outlineLevel="7">
      <c r="A54" s="17" t="s">
        <v>11</v>
      </c>
      <c r="B54" s="18" t="s">
        <v>714</v>
      </c>
      <c r="C54" s="18" t="s">
        <v>715</v>
      </c>
      <c r="D54" s="17">
        <v>800</v>
      </c>
      <c r="E54" s="19" t="s">
        <v>307</v>
      </c>
      <c r="F54" s="9">
        <v>3358.5</v>
      </c>
      <c r="G54" s="9">
        <v>0</v>
      </c>
      <c r="H54" s="9">
        <v>0</v>
      </c>
    </row>
    <row r="55" spans="1:8" outlineLevel="2">
      <c r="A55" s="17" t="s">
        <v>11</v>
      </c>
      <c r="B55" s="18" t="s">
        <v>25</v>
      </c>
      <c r="C55" s="18"/>
      <c r="D55" s="17"/>
      <c r="E55" s="19" t="s">
        <v>266</v>
      </c>
      <c r="F55" s="9">
        <f t="shared" ref="F55:H58" si="11">F56</f>
        <v>1000</v>
      </c>
      <c r="G55" s="9">
        <f t="shared" si="11"/>
        <v>1000</v>
      </c>
      <c r="H55" s="9">
        <f t="shared" si="11"/>
        <v>1000</v>
      </c>
    </row>
    <row r="56" spans="1:8" outlineLevel="3">
      <c r="A56" s="17" t="s">
        <v>11</v>
      </c>
      <c r="B56" s="18" t="s">
        <v>25</v>
      </c>
      <c r="C56" s="18" t="s">
        <v>3</v>
      </c>
      <c r="D56" s="17"/>
      <c r="E56" s="19" t="s">
        <v>261</v>
      </c>
      <c r="F56" s="9">
        <f t="shared" si="11"/>
        <v>1000</v>
      </c>
      <c r="G56" s="9">
        <f t="shared" si="11"/>
        <v>1000</v>
      </c>
      <c r="H56" s="9">
        <f t="shared" si="11"/>
        <v>1000</v>
      </c>
    </row>
    <row r="57" spans="1:8" outlineLevel="4">
      <c r="A57" s="17" t="s">
        <v>11</v>
      </c>
      <c r="B57" s="18" t="s">
        <v>25</v>
      </c>
      <c r="C57" s="18" t="s">
        <v>26</v>
      </c>
      <c r="D57" s="17"/>
      <c r="E57" s="19" t="s">
        <v>266</v>
      </c>
      <c r="F57" s="9">
        <f t="shared" si="11"/>
        <v>1000</v>
      </c>
      <c r="G57" s="9">
        <f t="shared" si="11"/>
        <v>1000</v>
      </c>
      <c r="H57" s="9">
        <f t="shared" si="11"/>
        <v>1000</v>
      </c>
    </row>
    <row r="58" spans="1:8" ht="25.5" outlineLevel="6">
      <c r="A58" s="17" t="s">
        <v>11</v>
      </c>
      <c r="B58" s="18" t="s">
        <v>25</v>
      </c>
      <c r="C58" s="18" t="s">
        <v>27</v>
      </c>
      <c r="D58" s="17"/>
      <c r="E58" s="19" t="s">
        <v>320</v>
      </c>
      <c r="F58" s="9">
        <f t="shared" si="11"/>
        <v>1000</v>
      </c>
      <c r="G58" s="9">
        <f t="shared" si="11"/>
        <v>1000</v>
      </c>
      <c r="H58" s="9">
        <f t="shared" si="11"/>
        <v>1000</v>
      </c>
    </row>
    <row r="59" spans="1:8" outlineLevel="7">
      <c r="A59" s="17" t="s">
        <v>11</v>
      </c>
      <c r="B59" s="18" t="s">
        <v>25</v>
      </c>
      <c r="C59" s="18" t="s">
        <v>27</v>
      </c>
      <c r="D59" s="17" t="s">
        <v>8</v>
      </c>
      <c r="E59" s="19" t="s">
        <v>307</v>
      </c>
      <c r="F59" s="9">
        <v>1000</v>
      </c>
      <c r="G59" s="9">
        <v>1000</v>
      </c>
      <c r="H59" s="9">
        <v>1000</v>
      </c>
    </row>
    <row r="60" spans="1:8" outlineLevel="2">
      <c r="A60" s="17" t="s">
        <v>11</v>
      </c>
      <c r="B60" s="18" t="s">
        <v>28</v>
      </c>
      <c r="C60" s="18"/>
      <c r="D60" s="17"/>
      <c r="E60" s="19" t="s">
        <v>267</v>
      </c>
      <c r="F60" s="9">
        <f>F61+F73</f>
        <v>8477.7999999999993</v>
      </c>
      <c r="G60" s="9">
        <f t="shared" ref="G60:H60" si="12">G61+G73</f>
        <v>5129.1000000000004</v>
      </c>
      <c r="H60" s="9">
        <f t="shared" si="12"/>
        <v>5130.5</v>
      </c>
    </row>
    <row r="61" spans="1:8" ht="38.25" outlineLevel="3">
      <c r="A61" s="17" t="s">
        <v>11</v>
      </c>
      <c r="B61" s="18" t="s">
        <v>28</v>
      </c>
      <c r="C61" s="18" t="s">
        <v>29</v>
      </c>
      <c r="D61" s="17"/>
      <c r="E61" s="19" t="s">
        <v>712</v>
      </c>
      <c r="F61" s="9">
        <f t="shared" ref="F61:H61" si="13">F62</f>
        <v>7160</v>
      </c>
      <c r="G61" s="9">
        <f t="shared" si="13"/>
        <v>3810</v>
      </c>
      <c r="H61" s="9">
        <f t="shared" si="13"/>
        <v>3810</v>
      </c>
    </row>
    <row r="62" spans="1:8" ht="25.5" outlineLevel="4">
      <c r="A62" s="17" t="s">
        <v>11</v>
      </c>
      <c r="B62" s="18" t="s">
        <v>28</v>
      </c>
      <c r="C62" s="18" t="s">
        <v>30</v>
      </c>
      <c r="D62" s="17"/>
      <c r="E62" s="19" t="s">
        <v>321</v>
      </c>
      <c r="F62" s="9">
        <f>F66+F63</f>
        <v>7160</v>
      </c>
      <c r="G62" s="9">
        <f t="shared" ref="G62:H62" si="14">G66+G63</f>
        <v>3810</v>
      </c>
      <c r="H62" s="9">
        <f t="shared" si="14"/>
        <v>3810</v>
      </c>
    </row>
    <row r="63" spans="1:8" ht="27.75" customHeight="1" outlineLevel="4">
      <c r="A63" s="17" t="s">
        <v>11</v>
      </c>
      <c r="B63" s="18" t="s">
        <v>28</v>
      </c>
      <c r="C63" s="18" t="s">
        <v>708</v>
      </c>
      <c r="D63" s="17"/>
      <c r="E63" s="19" t="s">
        <v>710</v>
      </c>
      <c r="F63" s="9">
        <f>F64</f>
        <v>1900</v>
      </c>
      <c r="G63" s="9">
        <f t="shared" ref="G63:H63" si="15">G64</f>
        <v>0</v>
      </c>
      <c r="H63" s="9">
        <f t="shared" si="15"/>
        <v>0</v>
      </c>
    </row>
    <row r="64" spans="1:8" ht="30.75" customHeight="1" outlineLevel="4">
      <c r="A64" s="17" t="s">
        <v>11</v>
      </c>
      <c r="B64" s="18" t="s">
        <v>28</v>
      </c>
      <c r="C64" s="18" t="s">
        <v>709</v>
      </c>
      <c r="D64" s="17"/>
      <c r="E64" s="19" t="s">
        <v>734</v>
      </c>
      <c r="F64" s="9">
        <f>F65</f>
        <v>1900</v>
      </c>
      <c r="G64" s="9">
        <f t="shared" ref="G64:H64" si="16">G65</f>
        <v>0</v>
      </c>
      <c r="H64" s="9">
        <f t="shared" si="16"/>
        <v>0</v>
      </c>
    </row>
    <row r="65" spans="1:8" ht="27" customHeight="1" outlineLevel="4">
      <c r="A65" s="17" t="s">
        <v>11</v>
      </c>
      <c r="B65" s="18" t="s">
        <v>28</v>
      </c>
      <c r="C65" s="18" t="s">
        <v>709</v>
      </c>
      <c r="D65" s="17">
        <v>400</v>
      </c>
      <c r="E65" s="19" t="s">
        <v>711</v>
      </c>
      <c r="F65" s="9">
        <v>1900</v>
      </c>
      <c r="G65" s="9">
        <v>0</v>
      </c>
      <c r="H65" s="9">
        <v>0</v>
      </c>
    </row>
    <row r="66" spans="1:8" ht="51" outlineLevel="5">
      <c r="A66" s="17" t="s">
        <v>11</v>
      </c>
      <c r="B66" s="18" t="s">
        <v>28</v>
      </c>
      <c r="C66" s="18" t="s">
        <v>31</v>
      </c>
      <c r="D66" s="17"/>
      <c r="E66" s="19" t="s">
        <v>323</v>
      </c>
      <c r="F66" s="9">
        <f>F67+F69+F71</f>
        <v>5260</v>
      </c>
      <c r="G66" s="9">
        <f>G67+G69+G71</f>
        <v>3810</v>
      </c>
      <c r="H66" s="9">
        <f>H67+H69+H71</f>
        <v>3810</v>
      </c>
    </row>
    <row r="67" spans="1:8" ht="38.25" outlineLevel="6">
      <c r="A67" s="17" t="s">
        <v>11</v>
      </c>
      <c r="B67" s="18" t="s">
        <v>28</v>
      </c>
      <c r="C67" s="18" t="s">
        <v>32</v>
      </c>
      <c r="D67" s="17"/>
      <c r="E67" s="19" t="s">
        <v>324</v>
      </c>
      <c r="F67" s="9">
        <f>F68</f>
        <v>1150</v>
      </c>
      <c r="G67" s="9">
        <f>G68</f>
        <v>150</v>
      </c>
      <c r="H67" s="9">
        <f>H68</f>
        <v>150</v>
      </c>
    </row>
    <row r="68" spans="1:8" ht="25.5" outlineLevel="7">
      <c r="A68" s="17" t="s">
        <v>11</v>
      </c>
      <c r="B68" s="18" t="s">
        <v>28</v>
      </c>
      <c r="C68" s="18" t="s">
        <v>32</v>
      </c>
      <c r="D68" s="17" t="s">
        <v>7</v>
      </c>
      <c r="E68" s="19" t="s">
        <v>306</v>
      </c>
      <c r="F68" s="9">
        <v>1150</v>
      </c>
      <c r="G68" s="9">
        <v>150</v>
      </c>
      <c r="H68" s="9">
        <v>150</v>
      </c>
    </row>
    <row r="69" spans="1:8" ht="51" outlineLevel="6">
      <c r="A69" s="17" t="s">
        <v>11</v>
      </c>
      <c r="B69" s="18" t="s">
        <v>28</v>
      </c>
      <c r="C69" s="18" t="s">
        <v>33</v>
      </c>
      <c r="D69" s="17"/>
      <c r="E69" s="19" t="s">
        <v>325</v>
      </c>
      <c r="F69" s="9">
        <f>F70</f>
        <v>850</v>
      </c>
      <c r="G69" s="9">
        <f>G70</f>
        <v>400</v>
      </c>
      <c r="H69" s="9">
        <f>H70</f>
        <v>400</v>
      </c>
    </row>
    <row r="70" spans="1:8" ht="25.5" outlineLevel="7">
      <c r="A70" s="17" t="s">
        <v>11</v>
      </c>
      <c r="B70" s="18" t="s">
        <v>28</v>
      </c>
      <c r="C70" s="18" t="s">
        <v>33</v>
      </c>
      <c r="D70" s="17" t="s">
        <v>7</v>
      </c>
      <c r="E70" s="19" t="s">
        <v>306</v>
      </c>
      <c r="F70" s="9">
        <v>850</v>
      </c>
      <c r="G70" s="9">
        <v>400</v>
      </c>
      <c r="H70" s="9">
        <v>400</v>
      </c>
    </row>
    <row r="71" spans="1:8" ht="25.5" outlineLevel="6">
      <c r="A71" s="17" t="s">
        <v>11</v>
      </c>
      <c r="B71" s="18" t="s">
        <v>28</v>
      </c>
      <c r="C71" s="18" t="s">
        <v>34</v>
      </c>
      <c r="D71" s="17"/>
      <c r="E71" s="19" t="s">
        <v>326</v>
      </c>
      <c r="F71" s="9">
        <f>F72</f>
        <v>3260</v>
      </c>
      <c r="G71" s="9">
        <f>G72</f>
        <v>3260</v>
      </c>
      <c r="H71" s="9">
        <f>H72</f>
        <v>3260</v>
      </c>
    </row>
    <row r="72" spans="1:8" ht="25.5" outlineLevel="7">
      <c r="A72" s="17" t="s">
        <v>11</v>
      </c>
      <c r="B72" s="18" t="s">
        <v>28</v>
      </c>
      <c r="C72" s="18" t="s">
        <v>34</v>
      </c>
      <c r="D72" s="17" t="s">
        <v>7</v>
      </c>
      <c r="E72" s="19" t="s">
        <v>306</v>
      </c>
      <c r="F72" s="9">
        <v>3260</v>
      </c>
      <c r="G72" s="9">
        <v>3260</v>
      </c>
      <c r="H72" s="9">
        <v>3260</v>
      </c>
    </row>
    <row r="73" spans="1:8" ht="38.25" outlineLevel="3">
      <c r="A73" s="17" t="s">
        <v>11</v>
      </c>
      <c r="B73" s="18" t="s">
        <v>28</v>
      </c>
      <c r="C73" s="18" t="s">
        <v>13</v>
      </c>
      <c r="D73" s="17"/>
      <c r="E73" s="19" t="s">
        <v>699</v>
      </c>
      <c r="F73" s="9">
        <f>F74+F81</f>
        <v>1317.8</v>
      </c>
      <c r="G73" s="9">
        <f>G74+G81</f>
        <v>1319.1</v>
      </c>
      <c r="H73" s="9">
        <f>H74+H81</f>
        <v>1320.5</v>
      </c>
    </row>
    <row r="74" spans="1:8" ht="51" outlineLevel="4">
      <c r="A74" s="17" t="s">
        <v>11</v>
      </c>
      <c r="B74" s="18" t="s">
        <v>28</v>
      </c>
      <c r="C74" s="18" t="s">
        <v>18</v>
      </c>
      <c r="D74" s="17"/>
      <c r="E74" s="19" t="s">
        <v>747</v>
      </c>
      <c r="F74" s="9">
        <f>F75</f>
        <v>429.8</v>
      </c>
      <c r="G74" s="9">
        <f>G75</f>
        <v>431.1</v>
      </c>
      <c r="H74" s="9">
        <f>H75</f>
        <v>432.5</v>
      </c>
    </row>
    <row r="75" spans="1:8" ht="63.75" outlineLevel="5">
      <c r="A75" s="17" t="s">
        <v>11</v>
      </c>
      <c r="B75" s="18" t="s">
        <v>28</v>
      </c>
      <c r="C75" s="18" t="s">
        <v>19</v>
      </c>
      <c r="D75" s="17"/>
      <c r="E75" s="19" t="s">
        <v>315</v>
      </c>
      <c r="F75" s="9">
        <f>F76+F79</f>
        <v>429.8</v>
      </c>
      <c r="G75" s="9">
        <f>G76+G79</f>
        <v>431.1</v>
      </c>
      <c r="H75" s="9">
        <f>H76+H79</f>
        <v>432.5</v>
      </c>
    </row>
    <row r="76" spans="1:8" ht="63.75" outlineLevel="6">
      <c r="A76" s="17" t="s">
        <v>11</v>
      </c>
      <c r="B76" s="18" t="s">
        <v>28</v>
      </c>
      <c r="C76" s="18" t="s">
        <v>37</v>
      </c>
      <c r="D76" s="17"/>
      <c r="E76" s="19" t="s">
        <v>330</v>
      </c>
      <c r="F76" s="9">
        <f>F77+F78</f>
        <v>159.80000000000001</v>
      </c>
      <c r="G76" s="9">
        <f>G77+G78</f>
        <v>161.1</v>
      </c>
      <c r="H76" s="9">
        <f>H77+H78</f>
        <v>162.5</v>
      </c>
    </row>
    <row r="77" spans="1:8" ht="63.75" outlineLevel="7">
      <c r="A77" s="17" t="s">
        <v>11</v>
      </c>
      <c r="B77" s="18" t="s">
        <v>28</v>
      </c>
      <c r="C77" s="18" t="s">
        <v>37</v>
      </c>
      <c r="D77" s="17" t="s">
        <v>6</v>
      </c>
      <c r="E77" s="19" t="s">
        <v>305</v>
      </c>
      <c r="F77" s="9">
        <v>120</v>
      </c>
      <c r="G77" s="9">
        <v>120</v>
      </c>
      <c r="H77" s="9">
        <v>120</v>
      </c>
    </row>
    <row r="78" spans="1:8" ht="25.5" outlineLevel="7">
      <c r="A78" s="17" t="s">
        <v>11</v>
      </c>
      <c r="B78" s="18" t="s">
        <v>28</v>
      </c>
      <c r="C78" s="18" t="s">
        <v>37</v>
      </c>
      <c r="D78" s="17" t="s">
        <v>7</v>
      </c>
      <c r="E78" s="19" t="s">
        <v>306</v>
      </c>
      <c r="F78" s="9">
        <v>39.799999999999997</v>
      </c>
      <c r="G78" s="9">
        <v>41.1</v>
      </c>
      <c r="H78" s="9">
        <v>42.5</v>
      </c>
    </row>
    <row r="79" spans="1:8" ht="25.5" outlineLevel="6">
      <c r="A79" s="17" t="s">
        <v>11</v>
      </c>
      <c r="B79" s="18" t="s">
        <v>28</v>
      </c>
      <c r="C79" s="18" t="s">
        <v>38</v>
      </c>
      <c r="D79" s="17"/>
      <c r="E79" s="19" t="s">
        <v>331</v>
      </c>
      <c r="F79" s="9">
        <f>F80</f>
        <v>270</v>
      </c>
      <c r="G79" s="9">
        <f>G80</f>
        <v>270</v>
      </c>
      <c r="H79" s="9">
        <f>H80</f>
        <v>270</v>
      </c>
    </row>
    <row r="80" spans="1:8" ht="25.5" outlineLevel="7">
      <c r="A80" s="17" t="s">
        <v>11</v>
      </c>
      <c r="B80" s="18" t="s">
        <v>28</v>
      </c>
      <c r="C80" s="18" t="s">
        <v>38</v>
      </c>
      <c r="D80" s="17" t="s">
        <v>39</v>
      </c>
      <c r="E80" s="19" t="s">
        <v>332</v>
      </c>
      <c r="F80" s="9">
        <v>270</v>
      </c>
      <c r="G80" s="9">
        <v>270</v>
      </c>
      <c r="H80" s="9">
        <v>270</v>
      </c>
    </row>
    <row r="81" spans="1:8" ht="25.5" outlineLevel="4">
      <c r="A81" s="17" t="s">
        <v>11</v>
      </c>
      <c r="B81" s="18" t="s">
        <v>28</v>
      </c>
      <c r="C81" s="18" t="s">
        <v>40</v>
      </c>
      <c r="D81" s="17"/>
      <c r="E81" s="19" t="s">
        <v>746</v>
      </c>
      <c r="F81" s="9">
        <f>F82+F87</f>
        <v>888</v>
      </c>
      <c r="G81" s="9">
        <f>G82+G87</f>
        <v>888</v>
      </c>
      <c r="H81" s="9">
        <f>H82+H87</f>
        <v>888</v>
      </c>
    </row>
    <row r="82" spans="1:8" ht="25.5" outlineLevel="5">
      <c r="A82" s="17" t="s">
        <v>11</v>
      </c>
      <c r="B82" s="18" t="s">
        <v>28</v>
      </c>
      <c r="C82" s="18" t="s">
        <v>41</v>
      </c>
      <c r="D82" s="17"/>
      <c r="E82" s="19" t="s">
        <v>335</v>
      </c>
      <c r="F82" s="9">
        <f>F83+F85</f>
        <v>400</v>
      </c>
      <c r="G82" s="9">
        <f>G83+G85</f>
        <v>400</v>
      </c>
      <c r="H82" s="9">
        <f>H83+H85</f>
        <v>400</v>
      </c>
    </row>
    <row r="83" spans="1:8" ht="38.25" outlineLevel="6">
      <c r="A83" s="17" t="s">
        <v>11</v>
      </c>
      <c r="B83" s="18" t="s">
        <v>28</v>
      </c>
      <c r="C83" s="18" t="s">
        <v>42</v>
      </c>
      <c r="D83" s="17"/>
      <c r="E83" s="19" t="s">
        <v>336</v>
      </c>
      <c r="F83" s="9">
        <f>F84</f>
        <v>200</v>
      </c>
      <c r="G83" s="9">
        <f>G84</f>
        <v>200</v>
      </c>
      <c r="H83" s="9">
        <f>H84</f>
        <v>200</v>
      </c>
    </row>
    <row r="84" spans="1:8" ht="25.5" outlineLevel="7">
      <c r="A84" s="17" t="s">
        <v>11</v>
      </c>
      <c r="B84" s="18" t="s">
        <v>28</v>
      </c>
      <c r="C84" s="18" t="s">
        <v>42</v>
      </c>
      <c r="D84" s="17" t="s">
        <v>7</v>
      </c>
      <c r="E84" s="19" t="s">
        <v>306</v>
      </c>
      <c r="F84" s="9">
        <v>200</v>
      </c>
      <c r="G84" s="9">
        <v>200</v>
      </c>
      <c r="H84" s="9">
        <v>200</v>
      </c>
    </row>
    <row r="85" spans="1:8" ht="38.25" outlineLevel="6">
      <c r="A85" s="17" t="s">
        <v>11</v>
      </c>
      <c r="B85" s="18" t="s">
        <v>28</v>
      </c>
      <c r="C85" s="18" t="s">
        <v>43</v>
      </c>
      <c r="D85" s="17"/>
      <c r="E85" s="19" t="s">
        <v>337</v>
      </c>
      <c r="F85" s="9">
        <f>F86</f>
        <v>200</v>
      </c>
      <c r="G85" s="9">
        <f>G86</f>
        <v>200</v>
      </c>
      <c r="H85" s="9">
        <f>H86</f>
        <v>200</v>
      </c>
    </row>
    <row r="86" spans="1:8" ht="25.5" outlineLevel="7">
      <c r="A86" s="17" t="s">
        <v>11</v>
      </c>
      <c r="B86" s="18" t="s">
        <v>28</v>
      </c>
      <c r="C86" s="18" t="s">
        <v>43</v>
      </c>
      <c r="D86" s="17" t="s">
        <v>7</v>
      </c>
      <c r="E86" s="19" t="s">
        <v>306</v>
      </c>
      <c r="F86" s="9">
        <v>200</v>
      </c>
      <c r="G86" s="9">
        <v>200</v>
      </c>
      <c r="H86" s="9">
        <v>200</v>
      </c>
    </row>
    <row r="87" spans="1:8" ht="51" outlineLevel="7">
      <c r="A87" s="17" t="s">
        <v>11</v>
      </c>
      <c r="B87" s="18" t="s">
        <v>28</v>
      </c>
      <c r="C87" s="18" t="s">
        <v>136</v>
      </c>
      <c r="D87" s="17"/>
      <c r="E87" s="19" t="s">
        <v>426</v>
      </c>
      <c r="F87" s="9">
        <f t="shared" ref="F87:H88" si="17">F88</f>
        <v>488</v>
      </c>
      <c r="G87" s="9">
        <f t="shared" si="17"/>
        <v>488</v>
      </c>
      <c r="H87" s="9">
        <f t="shared" si="17"/>
        <v>488</v>
      </c>
    </row>
    <row r="88" spans="1:8" ht="38.25" outlineLevel="7">
      <c r="A88" s="17" t="s">
        <v>11</v>
      </c>
      <c r="B88" s="18" t="s">
        <v>28</v>
      </c>
      <c r="C88" s="18" t="s">
        <v>140</v>
      </c>
      <c r="D88" s="17"/>
      <c r="E88" s="19" t="s">
        <v>538</v>
      </c>
      <c r="F88" s="9">
        <f t="shared" si="17"/>
        <v>488</v>
      </c>
      <c r="G88" s="9">
        <f t="shared" si="17"/>
        <v>488</v>
      </c>
      <c r="H88" s="9">
        <f t="shared" si="17"/>
        <v>488</v>
      </c>
    </row>
    <row r="89" spans="1:8" outlineLevel="7">
      <c r="A89" s="17" t="s">
        <v>11</v>
      </c>
      <c r="B89" s="18" t="s">
        <v>28</v>
      </c>
      <c r="C89" s="18" t="s">
        <v>140</v>
      </c>
      <c r="D89" s="17" t="s">
        <v>21</v>
      </c>
      <c r="E89" s="19" t="s">
        <v>317</v>
      </c>
      <c r="F89" s="9">
        <v>488</v>
      </c>
      <c r="G89" s="9">
        <v>488</v>
      </c>
      <c r="H89" s="9">
        <v>488</v>
      </c>
    </row>
    <row r="90" spans="1:8" ht="25.5" outlineLevel="1">
      <c r="A90" s="17" t="s">
        <v>11</v>
      </c>
      <c r="B90" s="18" t="s">
        <v>51</v>
      </c>
      <c r="C90" s="18"/>
      <c r="D90" s="17"/>
      <c r="E90" s="19" t="s">
        <v>252</v>
      </c>
      <c r="F90" s="9">
        <f>F91+F97+F123</f>
        <v>4323.7999999999993</v>
      </c>
      <c r="G90" s="9">
        <f>G91+G97+G123</f>
        <v>3741.7999999999997</v>
      </c>
      <c r="H90" s="9">
        <f>H91+H97+H123</f>
        <v>3741.7999999999997</v>
      </c>
    </row>
    <row r="91" spans="1:8" outlineLevel="2">
      <c r="A91" s="17" t="s">
        <v>11</v>
      </c>
      <c r="B91" s="18" t="s">
        <v>52</v>
      </c>
      <c r="C91" s="18"/>
      <c r="D91" s="17"/>
      <c r="E91" s="19" t="s">
        <v>270</v>
      </c>
      <c r="F91" s="9">
        <f>F92</f>
        <v>908.6</v>
      </c>
      <c r="G91" s="9">
        <f t="shared" ref="G91:H94" si="18">G92</f>
        <v>958.6</v>
      </c>
      <c r="H91" s="9">
        <f t="shared" si="18"/>
        <v>958.6</v>
      </c>
    </row>
    <row r="92" spans="1:8" ht="38.25" outlineLevel="3">
      <c r="A92" s="17" t="s">
        <v>11</v>
      </c>
      <c r="B92" s="18" t="s">
        <v>52</v>
      </c>
      <c r="C92" s="18" t="s">
        <v>13</v>
      </c>
      <c r="D92" s="17"/>
      <c r="E92" s="19" t="s">
        <v>699</v>
      </c>
      <c r="F92" s="9">
        <f>F93</f>
        <v>908.6</v>
      </c>
      <c r="G92" s="9">
        <f t="shared" si="18"/>
        <v>958.6</v>
      </c>
      <c r="H92" s="9">
        <f t="shared" si="18"/>
        <v>958.6</v>
      </c>
    </row>
    <row r="93" spans="1:8" ht="51" outlineLevel="4">
      <c r="A93" s="17" t="s">
        <v>11</v>
      </c>
      <c r="B93" s="18" t="s">
        <v>52</v>
      </c>
      <c r="C93" s="18" t="s">
        <v>18</v>
      </c>
      <c r="D93" s="17"/>
      <c r="E93" s="19" t="s">
        <v>747</v>
      </c>
      <c r="F93" s="9">
        <f>F94</f>
        <v>908.6</v>
      </c>
      <c r="G93" s="9">
        <f t="shared" si="18"/>
        <v>958.6</v>
      </c>
      <c r="H93" s="9">
        <f t="shared" si="18"/>
        <v>958.6</v>
      </c>
    </row>
    <row r="94" spans="1:8" ht="63.75" outlineLevel="5">
      <c r="A94" s="17" t="s">
        <v>11</v>
      </c>
      <c r="B94" s="18" t="s">
        <v>52</v>
      </c>
      <c r="C94" s="18" t="s">
        <v>19</v>
      </c>
      <c r="D94" s="17"/>
      <c r="E94" s="19" t="s">
        <v>315</v>
      </c>
      <c r="F94" s="9">
        <f>F95</f>
        <v>908.6</v>
      </c>
      <c r="G94" s="9">
        <f t="shared" si="18"/>
        <v>958.6</v>
      </c>
      <c r="H94" s="9">
        <f t="shared" si="18"/>
        <v>958.6</v>
      </c>
    </row>
    <row r="95" spans="1:8" ht="38.25" outlineLevel="6">
      <c r="A95" s="17" t="s">
        <v>11</v>
      </c>
      <c r="B95" s="18" t="s">
        <v>52</v>
      </c>
      <c r="C95" s="18" t="s">
        <v>591</v>
      </c>
      <c r="D95" s="17"/>
      <c r="E95" s="19" t="s">
        <v>352</v>
      </c>
      <c r="F95" s="9">
        <f>F96</f>
        <v>908.6</v>
      </c>
      <c r="G95" s="9">
        <f>G96</f>
        <v>958.6</v>
      </c>
      <c r="H95" s="9">
        <f>H96</f>
        <v>958.6</v>
      </c>
    </row>
    <row r="96" spans="1:8" ht="63.75" outlineLevel="7">
      <c r="A96" s="17" t="s">
        <v>11</v>
      </c>
      <c r="B96" s="18" t="s">
        <v>52</v>
      </c>
      <c r="C96" s="18" t="s">
        <v>591</v>
      </c>
      <c r="D96" s="17" t="s">
        <v>6</v>
      </c>
      <c r="E96" s="19" t="s">
        <v>305</v>
      </c>
      <c r="F96" s="9">
        <v>908.6</v>
      </c>
      <c r="G96" s="9">
        <v>958.6</v>
      </c>
      <c r="H96" s="9">
        <v>958.6</v>
      </c>
    </row>
    <row r="97" spans="1:8" ht="38.25" customHeight="1" outlineLevel="2">
      <c r="A97" s="17" t="s">
        <v>11</v>
      </c>
      <c r="B97" s="18" t="s">
        <v>58</v>
      </c>
      <c r="C97" s="18"/>
      <c r="D97" s="17"/>
      <c r="E97" s="19" t="s">
        <v>629</v>
      </c>
      <c r="F97" s="9">
        <f>F98</f>
        <v>2622.2</v>
      </c>
      <c r="G97" s="9">
        <f>G98</f>
        <v>2588.1999999999998</v>
      </c>
      <c r="H97" s="9">
        <f>H98</f>
        <v>2588.1999999999998</v>
      </c>
    </row>
    <row r="98" spans="1:8" ht="63.75" outlineLevel="3">
      <c r="A98" s="17" t="s">
        <v>11</v>
      </c>
      <c r="B98" s="18" t="s">
        <v>58</v>
      </c>
      <c r="C98" s="18" t="s">
        <v>54</v>
      </c>
      <c r="D98" s="17"/>
      <c r="E98" s="19" t="s">
        <v>701</v>
      </c>
      <c r="F98" s="9">
        <f>F104+F108+F99</f>
        <v>2622.2</v>
      </c>
      <c r="G98" s="9">
        <f>G104+G108+G99</f>
        <v>2588.1999999999998</v>
      </c>
      <c r="H98" s="9">
        <f>H104+H108+H99</f>
        <v>2588.1999999999998</v>
      </c>
    </row>
    <row r="99" spans="1:8" ht="53.25" customHeight="1" outlineLevel="4">
      <c r="A99" s="17" t="s">
        <v>11</v>
      </c>
      <c r="B99" s="18" t="s">
        <v>58</v>
      </c>
      <c r="C99" s="18" t="s">
        <v>55</v>
      </c>
      <c r="D99" s="17"/>
      <c r="E99" s="19" t="s">
        <v>745</v>
      </c>
      <c r="F99" s="9">
        <f t="shared" ref="F99:H100" si="19">F100</f>
        <v>2102.1999999999998</v>
      </c>
      <c r="G99" s="9">
        <f t="shared" si="19"/>
        <v>2068.1999999999998</v>
      </c>
      <c r="H99" s="9">
        <f t="shared" si="19"/>
        <v>2068.1999999999998</v>
      </c>
    </row>
    <row r="100" spans="1:8" ht="38.25" outlineLevel="5">
      <c r="A100" s="17" t="s">
        <v>11</v>
      </c>
      <c r="B100" s="18" t="s">
        <v>58</v>
      </c>
      <c r="C100" s="18" t="s">
        <v>56</v>
      </c>
      <c r="D100" s="17"/>
      <c r="E100" s="19" t="s">
        <v>354</v>
      </c>
      <c r="F100" s="9">
        <f t="shared" si="19"/>
        <v>2102.1999999999998</v>
      </c>
      <c r="G100" s="9">
        <f t="shared" si="19"/>
        <v>2068.1999999999998</v>
      </c>
      <c r="H100" s="9">
        <f t="shared" si="19"/>
        <v>2068.1999999999998</v>
      </c>
    </row>
    <row r="101" spans="1:8" ht="25.5" outlineLevel="6">
      <c r="A101" s="17" t="s">
        <v>11</v>
      </c>
      <c r="B101" s="18" t="s">
        <v>58</v>
      </c>
      <c r="C101" s="18" t="s">
        <v>57</v>
      </c>
      <c r="D101" s="17"/>
      <c r="E101" s="19" t="s">
        <v>355</v>
      </c>
      <c r="F101" s="9">
        <f>F102+F103</f>
        <v>2102.1999999999998</v>
      </c>
      <c r="G101" s="9">
        <f>G102+G103</f>
        <v>2068.1999999999998</v>
      </c>
      <c r="H101" s="9">
        <f>H102+H103</f>
        <v>2068.1999999999998</v>
      </c>
    </row>
    <row r="102" spans="1:8" ht="63.75" outlineLevel="7">
      <c r="A102" s="17" t="s">
        <v>11</v>
      </c>
      <c r="B102" s="18" t="s">
        <v>58</v>
      </c>
      <c r="C102" s="18" t="s">
        <v>57</v>
      </c>
      <c r="D102" s="17" t="s">
        <v>6</v>
      </c>
      <c r="E102" s="19" t="s">
        <v>305</v>
      </c>
      <c r="F102" s="9">
        <v>2008.2</v>
      </c>
      <c r="G102" s="9">
        <v>2008.2</v>
      </c>
      <c r="H102" s="9">
        <v>2008.2</v>
      </c>
    </row>
    <row r="103" spans="1:8" ht="25.5" outlineLevel="7">
      <c r="A103" s="17" t="s">
        <v>11</v>
      </c>
      <c r="B103" s="18" t="s">
        <v>58</v>
      </c>
      <c r="C103" s="18" t="s">
        <v>57</v>
      </c>
      <c r="D103" s="17" t="s">
        <v>7</v>
      </c>
      <c r="E103" s="19" t="s">
        <v>306</v>
      </c>
      <c r="F103" s="9">
        <v>94</v>
      </c>
      <c r="G103" s="9">
        <v>60</v>
      </c>
      <c r="H103" s="9">
        <v>60</v>
      </c>
    </row>
    <row r="104" spans="1:8" ht="38.25" outlineLevel="4">
      <c r="A104" s="17" t="s">
        <v>11</v>
      </c>
      <c r="B104" s="18" t="s">
        <v>58</v>
      </c>
      <c r="C104" s="18" t="s">
        <v>59</v>
      </c>
      <c r="D104" s="17"/>
      <c r="E104" s="19" t="s">
        <v>356</v>
      </c>
      <c r="F104" s="9">
        <f t="shared" ref="F104:H106" si="20">F105</f>
        <v>50</v>
      </c>
      <c r="G104" s="9">
        <f t="shared" si="20"/>
        <v>50</v>
      </c>
      <c r="H104" s="9">
        <f t="shared" si="20"/>
        <v>50</v>
      </c>
    </row>
    <row r="105" spans="1:8" ht="51" outlineLevel="5">
      <c r="A105" s="17" t="s">
        <v>11</v>
      </c>
      <c r="B105" s="18" t="s">
        <v>58</v>
      </c>
      <c r="C105" s="18" t="s">
        <v>60</v>
      </c>
      <c r="D105" s="17"/>
      <c r="E105" s="19" t="s">
        <v>357</v>
      </c>
      <c r="F105" s="9">
        <f t="shared" si="20"/>
        <v>50</v>
      </c>
      <c r="G105" s="9">
        <f t="shared" si="20"/>
        <v>50</v>
      </c>
      <c r="H105" s="9">
        <f t="shared" si="20"/>
        <v>50</v>
      </c>
    </row>
    <row r="106" spans="1:8" ht="25.5" outlineLevel="6">
      <c r="A106" s="17" t="s">
        <v>11</v>
      </c>
      <c r="B106" s="18" t="s">
        <v>58</v>
      </c>
      <c r="C106" s="18" t="s">
        <v>61</v>
      </c>
      <c r="D106" s="17"/>
      <c r="E106" s="19" t="s">
        <v>358</v>
      </c>
      <c r="F106" s="9">
        <f t="shared" si="20"/>
        <v>50</v>
      </c>
      <c r="G106" s="9">
        <f t="shared" si="20"/>
        <v>50</v>
      </c>
      <c r="H106" s="9">
        <f t="shared" si="20"/>
        <v>50</v>
      </c>
    </row>
    <row r="107" spans="1:8" ht="25.5" outlineLevel="7">
      <c r="A107" s="17" t="s">
        <v>11</v>
      </c>
      <c r="B107" s="18" t="s">
        <v>58</v>
      </c>
      <c r="C107" s="18" t="s">
        <v>61</v>
      </c>
      <c r="D107" s="17" t="s">
        <v>7</v>
      </c>
      <c r="E107" s="19" t="s">
        <v>306</v>
      </c>
      <c r="F107" s="9">
        <v>50</v>
      </c>
      <c r="G107" s="9">
        <v>50</v>
      </c>
      <c r="H107" s="9">
        <v>50</v>
      </c>
    </row>
    <row r="108" spans="1:8" ht="25.5" outlineLevel="4">
      <c r="A108" s="17" t="s">
        <v>11</v>
      </c>
      <c r="B108" s="18" t="s">
        <v>58</v>
      </c>
      <c r="C108" s="18" t="s">
        <v>62</v>
      </c>
      <c r="D108" s="17"/>
      <c r="E108" s="19" t="s">
        <v>359</v>
      </c>
      <c r="F108" s="9">
        <f>F109+F120</f>
        <v>470</v>
      </c>
      <c r="G108" s="9">
        <f>G109+G120</f>
        <v>470</v>
      </c>
      <c r="H108" s="9">
        <f>H109+H120</f>
        <v>470</v>
      </c>
    </row>
    <row r="109" spans="1:8" ht="38.25" outlineLevel="5">
      <c r="A109" s="17" t="s">
        <v>11</v>
      </c>
      <c r="B109" s="18" t="s">
        <v>58</v>
      </c>
      <c r="C109" s="18" t="s">
        <v>63</v>
      </c>
      <c r="D109" s="17"/>
      <c r="E109" s="19" t="s">
        <v>360</v>
      </c>
      <c r="F109" s="9">
        <f>F110+F112+F114+F116+F118</f>
        <v>450</v>
      </c>
      <c r="G109" s="9">
        <f>G110+G112+G114+G116+G118</f>
        <v>450</v>
      </c>
      <c r="H109" s="9">
        <f>H110+H112+H114+H116+H118</f>
        <v>450</v>
      </c>
    </row>
    <row r="110" spans="1:8" outlineLevel="6">
      <c r="A110" s="17" t="s">
        <v>11</v>
      </c>
      <c r="B110" s="18" t="s">
        <v>58</v>
      </c>
      <c r="C110" s="18" t="s">
        <v>64</v>
      </c>
      <c r="D110" s="17"/>
      <c r="E110" s="19" t="s">
        <v>361</v>
      </c>
      <c r="F110" s="9">
        <f>F111</f>
        <v>130</v>
      </c>
      <c r="G110" s="9">
        <f>G111</f>
        <v>130</v>
      </c>
      <c r="H110" s="9">
        <f>H111</f>
        <v>130</v>
      </c>
    </row>
    <row r="111" spans="1:8" ht="25.5" outlineLevel="7">
      <c r="A111" s="17" t="s">
        <v>11</v>
      </c>
      <c r="B111" s="18" t="s">
        <v>58</v>
      </c>
      <c r="C111" s="18" t="s">
        <v>64</v>
      </c>
      <c r="D111" s="17" t="s">
        <v>7</v>
      </c>
      <c r="E111" s="19" t="s">
        <v>306</v>
      </c>
      <c r="F111" s="9">
        <v>130</v>
      </c>
      <c r="G111" s="9">
        <v>130</v>
      </c>
      <c r="H111" s="9">
        <v>130</v>
      </c>
    </row>
    <row r="112" spans="1:8" outlineLevel="6">
      <c r="A112" s="17" t="s">
        <v>11</v>
      </c>
      <c r="B112" s="18" t="s">
        <v>58</v>
      </c>
      <c r="C112" s="18" t="s">
        <v>65</v>
      </c>
      <c r="D112" s="17"/>
      <c r="E112" s="19" t="s">
        <v>362</v>
      </c>
      <c r="F112" s="9">
        <f>F113</f>
        <v>250</v>
      </c>
      <c r="G112" s="9">
        <f>G113</f>
        <v>250</v>
      </c>
      <c r="H112" s="9">
        <f>H113</f>
        <v>250</v>
      </c>
    </row>
    <row r="113" spans="1:8" ht="25.5" outlineLevel="7">
      <c r="A113" s="17" t="s">
        <v>11</v>
      </c>
      <c r="B113" s="18" t="s">
        <v>58</v>
      </c>
      <c r="C113" s="18" t="s">
        <v>65</v>
      </c>
      <c r="D113" s="17" t="s">
        <v>7</v>
      </c>
      <c r="E113" s="19" t="s">
        <v>306</v>
      </c>
      <c r="F113" s="9">
        <v>250</v>
      </c>
      <c r="G113" s="9">
        <v>250</v>
      </c>
      <c r="H113" s="9">
        <v>250</v>
      </c>
    </row>
    <row r="114" spans="1:8" outlineLevel="6">
      <c r="A114" s="17" t="s">
        <v>11</v>
      </c>
      <c r="B114" s="18" t="s">
        <v>58</v>
      </c>
      <c r="C114" s="18" t="s">
        <v>66</v>
      </c>
      <c r="D114" s="17"/>
      <c r="E114" s="19" t="s">
        <v>363</v>
      </c>
      <c r="F114" s="9">
        <f>F115</f>
        <v>40</v>
      </c>
      <c r="G114" s="9">
        <f>G115</f>
        <v>40</v>
      </c>
      <c r="H114" s="9">
        <f>H115</f>
        <v>40</v>
      </c>
    </row>
    <row r="115" spans="1:8" ht="25.5" outlineLevel="7">
      <c r="A115" s="17" t="s">
        <v>11</v>
      </c>
      <c r="B115" s="18" t="s">
        <v>58</v>
      </c>
      <c r="C115" s="18" t="s">
        <v>66</v>
      </c>
      <c r="D115" s="17" t="s">
        <v>7</v>
      </c>
      <c r="E115" s="19" t="s">
        <v>306</v>
      </c>
      <c r="F115" s="9">
        <v>40</v>
      </c>
      <c r="G115" s="9">
        <v>40</v>
      </c>
      <c r="H115" s="9">
        <v>40</v>
      </c>
    </row>
    <row r="116" spans="1:8" outlineLevel="6">
      <c r="A116" s="17" t="s">
        <v>11</v>
      </c>
      <c r="B116" s="18" t="s">
        <v>58</v>
      </c>
      <c r="C116" s="18" t="s">
        <v>67</v>
      </c>
      <c r="D116" s="17"/>
      <c r="E116" s="19" t="s">
        <v>364</v>
      </c>
      <c r="F116" s="9">
        <f>F117</f>
        <v>10</v>
      </c>
      <c r="G116" s="9">
        <f>G117</f>
        <v>10</v>
      </c>
      <c r="H116" s="9">
        <f>H117</f>
        <v>10</v>
      </c>
    </row>
    <row r="117" spans="1:8" ht="25.5" outlineLevel="7">
      <c r="A117" s="17" t="s">
        <v>11</v>
      </c>
      <c r="B117" s="18" t="s">
        <v>58</v>
      </c>
      <c r="C117" s="18" t="s">
        <v>67</v>
      </c>
      <c r="D117" s="17" t="s">
        <v>7</v>
      </c>
      <c r="E117" s="19" t="s">
        <v>306</v>
      </c>
      <c r="F117" s="9">
        <v>10</v>
      </c>
      <c r="G117" s="9">
        <v>10</v>
      </c>
      <c r="H117" s="9">
        <v>10</v>
      </c>
    </row>
    <row r="118" spans="1:8" outlineLevel="6">
      <c r="A118" s="17" t="s">
        <v>11</v>
      </c>
      <c r="B118" s="18" t="s">
        <v>58</v>
      </c>
      <c r="C118" s="18" t="s">
        <v>68</v>
      </c>
      <c r="D118" s="17"/>
      <c r="E118" s="19" t="s">
        <v>365</v>
      </c>
      <c r="F118" s="9">
        <f>F119</f>
        <v>20</v>
      </c>
      <c r="G118" s="9">
        <f>G119</f>
        <v>20</v>
      </c>
      <c r="H118" s="9">
        <f>H119</f>
        <v>20</v>
      </c>
    </row>
    <row r="119" spans="1:8" ht="25.5" outlineLevel="7">
      <c r="A119" s="17" t="s">
        <v>11</v>
      </c>
      <c r="B119" s="18" t="s">
        <v>58</v>
      </c>
      <c r="C119" s="18" t="s">
        <v>68</v>
      </c>
      <c r="D119" s="17" t="s">
        <v>7</v>
      </c>
      <c r="E119" s="19" t="s">
        <v>306</v>
      </c>
      <c r="F119" s="9">
        <v>20</v>
      </c>
      <c r="G119" s="9">
        <v>20</v>
      </c>
      <c r="H119" s="9">
        <v>20</v>
      </c>
    </row>
    <row r="120" spans="1:8" ht="38.25" outlineLevel="5">
      <c r="A120" s="17" t="s">
        <v>11</v>
      </c>
      <c r="B120" s="18" t="s">
        <v>58</v>
      </c>
      <c r="C120" s="18" t="s">
        <v>69</v>
      </c>
      <c r="D120" s="17"/>
      <c r="E120" s="19" t="s">
        <v>366</v>
      </c>
      <c r="F120" s="9">
        <f t="shared" ref="F120:H121" si="21">F121</f>
        <v>20</v>
      </c>
      <c r="G120" s="9">
        <f t="shared" si="21"/>
        <v>20</v>
      </c>
      <c r="H120" s="9">
        <f t="shared" si="21"/>
        <v>20</v>
      </c>
    </row>
    <row r="121" spans="1:8" ht="25.5" outlineLevel="6">
      <c r="A121" s="17" t="s">
        <v>11</v>
      </c>
      <c r="B121" s="18" t="s">
        <v>58</v>
      </c>
      <c r="C121" s="18" t="s">
        <v>70</v>
      </c>
      <c r="D121" s="17"/>
      <c r="E121" s="19" t="s">
        <v>367</v>
      </c>
      <c r="F121" s="9">
        <f t="shared" si="21"/>
        <v>20</v>
      </c>
      <c r="G121" s="9">
        <f t="shared" si="21"/>
        <v>20</v>
      </c>
      <c r="H121" s="9">
        <f t="shared" si="21"/>
        <v>20</v>
      </c>
    </row>
    <row r="122" spans="1:8" ht="25.5" outlineLevel="7">
      <c r="A122" s="17" t="s">
        <v>11</v>
      </c>
      <c r="B122" s="18" t="s">
        <v>58</v>
      </c>
      <c r="C122" s="18" t="s">
        <v>70</v>
      </c>
      <c r="D122" s="17" t="s">
        <v>7</v>
      </c>
      <c r="E122" s="19" t="s">
        <v>306</v>
      </c>
      <c r="F122" s="9">
        <v>20</v>
      </c>
      <c r="G122" s="9">
        <v>20</v>
      </c>
      <c r="H122" s="9">
        <v>20</v>
      </c>
    </row>
    <row r="123" spans="1:8" ht="25.5" outlineLevel="7">
      <c r="A123" s="17" t="s">
        <v>11</v>
      </c>
      <c r="B123" s="18" t="s">
        <v>600</v>
      </c>
      <c r="C123" s="18"/>
      <c r="D123" s="17"/>
      <c r="E123" s="19" t="s">
        <v>605</v>
      </c>
      <c r="F123" s="9">
        <f>F124+F132</f>
        <v>793</v>
      </c>
      <c r="G123" s="9">
        <f>G124+G132</f>
        <v>195</v>
      </c>
      <c r="H123" s="9">
        <f>H124+H132</f>
        <v>195</v>
      </c>
    </row>
    <row r="124" spans="1:8" ht="38.25" outlineLevel="7">
      <c r="A124" s="17" t="s">
        <v>11</v>
      </c>
      <c r="B124" s="18" t="s">
        <v>600</v>
      </c>
      <c r="C124" s="18" t="s">
        <v>44</v>
      </c>
      <c r="D124" s="17"/>
      <c r="E124" s="19" t="s">
        <v>702</v>
      </c>
      <c r="F124" s="9">
        <f>F125</f>
        <v>45</v>
      </c>
      <c r="G124" s="9">
        <f>G125</f>
        <v>45</v>
      </c>
      <c r="H124" s="9">
        <f>H125</f>
        <v>45</v>
      </c>
    </row>
    <row r="125" spans="1:8" ht="38.25" outlineLevel="7">
      <c r="A125" s="17" t="s">
        <v>11</v>
      </c>
      <c r="B125" s="18" t="s">
        <v>600</v>
      </c>
      <c r="C125" s="18" t="s">
        <v>45</v>
      </c>
      <c r="D125" s="17"/>
      <c r="E125" s="19" t="s">
        <v>338</v>
      </c>
      <c r="F125" s="9">
        <f>F126+F129</f>
        <v>45</v>
      </c>
      <c r="G125" s="9">
        <f>G126+G129</f>
        <v>45</v>
      </c>
      <c r="H125" s="9">
        <f>H126+H129</f>
        <v>45</v>
      </c>
    </row>
    <row r="126" spans="1:8" ht="25.5" outlineLevel="7">
      <c r="A126" s="17" t="s">
        <v>11</v>
      </c>
      <c r="B126" s="18" t="s">
        <v>600</v>
      </c>
      <c r="C126" s="18" t="s">
        <v>46</v>
      </c>
      <c r="D126" s="17"/>
      <c r="E126" s="19" t="s">
        <v>339</v>
      </c>
      <c r="F126" s="9">
        <f t="shared" ref="F126:H127" si="22">F127</f>
        <v>2</v>
      </c>
      <c r="G126" s="9">
        <f t="shared" si="22"/>
        <v>2</v>
      </c>
      <c r="H126" s="9">
        <f t="shared" si="22"/>
        <v>2</v>
      </c>
    </row>
    <row r="127" spans="1:8" ht="25.5" outlineLevel="7">
      <c r="A127" s="17" t="s">
        <v>11</v>
      </c>
      <c r="B127" s="18" t="s">
        <v>600</v>
      </c>
      <c r="C127" s="18" t="s">
        <v>47</v>
      </c>
      <c r="D127" s="17"/>
      <c r="E127" s="19" t="s">
        <v>340</v>
      </c>
      <c r="F127" s="9">
        <f t="shared" si="22"/>
        <v>2</v>
      </c>
      <c r="G127" s="9">
        <f t="shared" si="22"/>
        <v>2</v>
      </c>
      <c r="H127" s="9">
        <f t="shared" si="22"/>
        <v>2</v>
      </c>
    </row>
    <row r="128" spans="1:8" ht="25.5" outlineLevel="7">
      <c r="A128" s="17" t="s">
        <v>11</v>
      </c>
      <c r="B128" s="18" t="s">
        <v>600</v>
      </c>
      <c r="C128" s="18" t="s">
        <v>47</v>
      </c>
      <c r="D128" s="17" t="s">
        <v>7</v>
      </c>
      <c r="E128" s="19" t="s">
        <v>306</v>
      </c>
      <c r="F128" s="9">
        <v>2</v>
      </c>
      <c r="G128" s="9">
        <v>2</v>
      </c>
      <c r="H128" s="9">
        <v>2</v>
      </c>
    </row>
    <row r="129" spans="1:9" ht="25.5" outlineLevel="7">
      <c r="A129" s="17" t="s">
        <v>11</v>
      </c>
      <c r="B129" s="18" t="s">
        <v>600</v>
      </c>
      <c r="C129" s="18" t="s">
        <v>48</v>
      </c>
      <c r="D129" s="17"/>
      <c r="E129" s="19" t="s">
        <v>670</v>
      </c>
      <c r="F129" s="9">
        <f t="shared" ref="F129:H130" si="23">F130</f>
        <v>43</v>
      </c>
      <c r="G129" s="9">
        <f t="shared" si="23"/>
        <v>43</v>
      </c>
      <c r="H129" s="9">
        <f t="shared" si="23"/>
        <v>43</v>
      </c>
    </row>
    <row r="130" spans="1:9" ht="25.5" outlineLevel="7">
      <c r="A130" s="17" t="s">
        <v>11</v>
      </c>
      <c r="B130" s="18" t="s">
        <v>600</v>
      </c>
      <c r="C130" s="18" t="s">
        <v>49</v>
      </c>
      <c r="D130" s="17"/>
      <c r="E130" s="19" t="s">
        <v>342</v>
      </c>
      <c r="F130" s="9">
        <f t="shared" si="23"/>
        <v>43</v>
      </c>
      <c r="G130" s="9">
        <f t="shared" si="23"/>
        <v>43</v>
      </c>
      <c r="H130" s="9">
        <f t="shared" si="23"/>
        <v>43</v>
      </c>
    </row>
    <row r="131" spans="1:9" ht="63.75" outlineLevel="7">
      <c r="A131" s="17" t="s">
        <v>11</v>
      </c>
      <c r="B131" s="18" t="s">
        <v>600</v>
      </c>
      <c r="C131" s="18" t="s">
        <v>49</v>
      </c>
      <c r="D131" s="17">
        <v>100</v>
      </c>
      <c r="E131" s="19" t="s">
        <v>305</v>
      </c>
      <c r="F131" s="9">
        <v>43</v>
      </c>
      <c r="G131" s="9">
        <v>43</v>
      </c>
      <c r="H131" s="9">
        <v>43</v>
      </c>
    </row>
    <row r="132" spans="1:9" ht="38.25" outlineLevel="7">
      <c r="A132" s="17" t="s">
        <v>11</v>
      </c>
      <c r="B132" s="18" t="s">
        <v>600</v>
      </c>
      <c r="C132" s="18" t="s">
        <v>601</v>
      </c>
      <c r="D132" s="17"/>
      <c r="E132" s="19" t="s">
        <v>703</v>
      </c>
      <c r="F132" s="9">
        <f t="shared" ref="F132:H135" si="24">F133</f>
        <v>748</v>
      </c>
      <c r="G132" s="9">
        <f t="shared" si="24"/>
        <v>150</v>
      </c>
      <c r="H132" s="9">
        <f t="shared" si="24"/>
        <v>150</v>
      </c>
    </row>
    <row r="133" spans="1:9" ht="76.5" outlineLevel="7">
      <c r="A133" s="17" t="s">
        <v>11</v>
      </c>
      <c r="B133" s="18" t="s">
        <v>600</v>
      </c>
      <c r="C133" s="18" t="s">
        <v>602</v>
      </c>
      <c r="D133" s="17"/>
      <c r="E133" s="19" t="s">
        <v>608</v>
      </c>
      <c r="F133" s="9">
        <f t="shared" si="24"/>
        <v>748</v>
      </c>
      <c r="G133" s="9">
        <f t="shared" si="24"/>
        <v>150</v>
      </c>
      <c r="H133" s="9">
        <f t="shared" si="24"/>
        <v>150</v>
      </c>
    </row>
    <row r="134" spans="1:9" ht="25.5" outlineLevel="7">
      <c r="A134" s="17" t="s">
        <v>11</v>
      </c>
      <c r="B134" s="18" t="s">
        <v>600</v>
      </c>
      <c r="C134" s="18" t="s">
        <v>603</v>
      </c>
      <c r="D134" s="17"/>
      <c r="E134" s="19" t="s">
        <v>606</v>
      </c>
      <c r="F134" s="9">
        <f>F135+F137</f>
        <v>748</v>
      </c>
      <c r="G134" s="9">
        <f t="shared" ref="G134:H134" si="25">G135+G137</f>
        <v>150</v>
      </c>
      <c r="H134" s="9">
        <f t="shared" si="25"/>
        <v>150</v>
      </c>
    </row>
    <row r="135" spans="1:9" ht="25.5" outlineLevel="7">
      <c r="A135" s="17" t="s">
        <v>11</v>
      </c>
      <c r="B135" s="18" t="s">
        <v>600</v>
      </c>
      <c r="C135" s="18" t="s">
        <v>604</v>
      </c>
      <c r="D135" s="17"/>
      <c r="E135" s="19" t="s">
        <v>607</v>
      </c>
      <c r="F135" s="9">
        <f t="shared" si="24"/>
        <v>150</v>
      </c>
      <c r="G135" s="9">
        <f t="shared" si="24"/>
        <v>150</v>
      </c>
      <c r="H135" s="9">
        <f t="shared" si="24"/>
        <v>150</v>
      </c>
    </row>
    <row r="136" spans="1:9" ht="25.5" outlineLevel="7">
      <c r="A136" s="17" t="s">
        <v>11</v>
      </c>
      <c r="B136" s="18" t="s">
        <v>600</v>
      </c>
      <c r="C136" s="18" t="s">
        <v>604</v>
      </c>
      <c r="D136" s="17">
        <v>200</v>
      </c>
      <c r="E136" s="19" t="s">
        <v>306</v>
      </c>
      <c r="F136" s="9">
        <v>150</v>
      </c>
      <c r="G136" s="9">
        <v>150</v>
      </c>
      <c r="H136" s="9">
        <v>150</v>
      </c>
      <c r="I136" s="1"/>
    </row>
    <row r="137" spans="1:9" ht="30" customHeight="1" outlineLevel="7">
      <c r="A137" s="17" t="s">
        <v>11</v>
      </c>
      <c r="B137" s="18" t="s">
        <v>600</v>
      </c>
      <c r="C137" s="18" t="s">
        <v>718</v>
      </c>
      <c r="D137" s="17"/>
      <c r="E137" s="19" t="s">
        <v>719</v>
      </c>
      <c r="F137" s="9">
        <f>F138</f>
        <v>598</v>
      </c>
      <c r="G137" s="9">
        <f t="shared" ref="G137:H137" si="26">G138</f>
        <v>0</v>
      </c>
      <c r="H137" s="9">
        <f t="shared" si="26"/>
        <v>0</v>
      </c>
      <c r="I137" s="1"/>
    </row>
    <row r="138" spans="1:9" ht="25.5" outlineLevel="7">
      <c r="A138" s="17" t="s">
        <v>11</v>
      </c>
      <c r="B138" s="18" t="s">
        <v>600</v>
      </c>
      <c r="C138" s="18" t="s">
        <v>718</v>
      </c>
      <c r="D138" s="17">
        <v>200</v>
      </c>
      <c r="E138" s="19" t="s">
        <v>306</v>
      </c>
      <c r="F138" s="9">
        <v>598</v>
      </c>
      <c r="G138" s="9">
        <v>0</v>
      </c>
      <c r="H138" s="9">
        <v>0</v>
      </c>
      <c r="I138" s="1"/>
    </row>
    <row r="139" spans="1:9" outlineLevel="1">
      <c r="A139" s="17" t="s">
        <v>11</v>
      </c>
      <c r="B139" s="18" t="s">
        <v>71</v>
      </c>
      <c r="C139" s="18"/>
      <c r="D139" s="17"/>
      <c r="E139" s="19" t="s">
        <v>253</v>
      </c>
      <c r="F139" s="9">
        <f>F146+F154+F189+F140</f>
        <v>114109.70000000001</v>
      </c>
      <c r="G139" s="9">
        <f t="shared" ref="G139:H139" si="27">G146+G154+G189+G140</f>
        <v>118153.3</v>
      </c>
      <c r="H139" s="9">
        <f t="shared" si="27"/>
        <v>120364.8</v>
      </c>
      <c r="I139" s="1"/>
    </row>
    <row r="140" spans="1:9" outlineLevel="1">
      <c r="A140" s="17" t="s">
        <v>11</v>
      </c>
      <c r="B140" s="18" t="s">
        <v>72</v>
      </c>
      <c r="C140" s="18"/>
      <c r="D140" s="17"/>
      <c r="E140" s="19" t="s">
        <v>762</v>
      </c>
      <c r="F140" s="9">
        <f>F141</f>
        <v>0</v>
      </c>
      <c r="G140" s="9">
        <f t="shared" ref="G140:H140" si="28">G141</f>
        <v>1766.5</v>
      </c>
      <c r="H140" s="9">
        <f t="shared" si="28"/>
        <v>1979.7</v>
      </c>
      <c r="I140" s="1"/>
    </row>
    <row r="141" spans="1:9" ht="38.25" outlineLevel="1">
      <c r="A141" s="17" t="s">
        <v>11</v>
      </c>
      <c r="B141" s="18" t="s">
        <v>72</v>
      </c>
      <c r="C141" s="18" t="s">
        <v>29</v>
      </c>
      <c r="D141" s="17"/>
      <c r="E141" s="19" t="s">
        <v>697</v>
      </c>
      <c r="F141" s="9">
        <f>F142</f>
        <v>0</v>
      </c>
      <c r="G141" s="9">
        <f t="shared" ref="G141:H141" si="29">G142</f>
        <v>1766.5</v>
      </c>
      <c r="H141" s="9">
        <f t="shared" si="29"/>
        <v>1979.7</v>
      </c>
      <c r="I141" s="1"/>
    </row>
    <row r="142" spans="1:9" ht="25.5" outlineLevel="1">
      <c r="A142" s="17" t="s">
        <v>11</v>
      </c>
      <c r="B142" s="18" t="s">
        <v>72</v>
      </c>
      <c r="C142" s="18" t="s">
        <v>35</v>
      </c>
      <c r="D142" s="17"/>
      <c r="E142" s="19" t="s">
        <v>327</v>
      </c>
      <c r="F142" s="9">
        <f>F143</f>
        <v>0</v>
      </c>
      <c r="G142" s="9">
        <f t="shared" ref="G142:H142" si="30">G143</f>
        <v>1766.5</v>
      </c>
      <c r="H142" s="9">
        <f t="shared" si="30"/>
        <v>1979.7</v>
      </c>
      <c r="I142" s="1"/>
    </row>
    <row r="143" spans="1:9" ht="51" outlineLevel="1">
      <c r="A143" s="17" t="s">
        <v>11</v>
      </c>
      <c r="B143" s="18" t="s">
        <v>72</v>
      </c>
      <c r="C143" s="18" t="s">
        <v>36</v>
      </c>
      <c r="D143" s="17"/>
      <c r="E143" s="19" t="s">
        <v>328</v>
      </c>
      <c r="F143" s="9">
        <f>F144</f>
        <v>0</v>
      </c>
      <c r="G143" s="9">
        <f t="shared" ref="G143:H143" si="31">G144</f>
        <v>1766.5</v>
      </c>
      <c r="H143" s="9">
        <f t="shared" si="31"/>
        <v>1979.7</v>
      </c>
      <c r="I143" s="1"/>
    </row>
    <row r="144" spans="1:9" ht="38.25" outlineLevel="7">
      <c r="A144" s="17" t="s">
        <v>11</v>
      </c>
      <c r="B144" s="18" t="s">
        <v>72</v>
      </c>
      <c r="C144" s="18" t="s">
        <v>756</v>
      </c>
      <c r="D144" s="17"/>
      <c r="E144" s="19" t="s">
        <v>757</v>
      </c>
      <c r="F144" s="9">
        <f>F145</f>
        <v>0</v>
      </c>
      <c r="G144" s="9">
        <f t="shared" ref="G144:H144" si="32">G145</f>
        <v>1766.5</v>
      </c>
      <c r="H144" s="9">
        <f t="shared" si="32"/>
        <v>1979.7</v>
      </c>
      <c r="I144" s="1"/>
    </row>
    <row r="145" spans="1:9" ht="25.5" outlineLevel="7">
      <c r="A145" s="17" t="s">
        <v>11</v>
      </c>
      <c r="B145" s="18" t="s">
        <v>72</v>
      </c>
      <c r="C145" s="18" t="s">
        <v>756</v>
      </c>
      <c r="D145" s="17" t="s">
        <v>7</v>
      </c>
      <c r="E145" s="19" t="s">
        <v>306</v>
      </c>
      <c r="F145" s="9">
        <f>0</f>
        <v>0</v>
      </c>
      <c r="G145" s="9">
        <f>19.4+1747.1</f>
        <v>1766.5</v>
      </c>
      <c r="H145" s="9">
        <f>21.8+1957.9</f>
        <v>1979.7</v>
      </c>
      <c r="I145" s="1"/>
    </row>
    <row r="146" spans="1:9" outlineLevel="2">
      <c r="A146" s="17" t="s">
        <v>11</v>
      </c>
      <c r="B146" s="18" t="s">
        <v>76</v>
      </c>
      <c r="C146" s="18"/>
      <c r="D146" s="17"/>
      <c r="E146" s="19" t="s">
        <v>273</v>
      </c>
      <c r="F146" s="9">
        <f>F147</f>
        <v>16411.900000000001</v>
      </c>
      <c r="G146" s="9">
        <f t="shared" ref="G146:H148" si="33">G147</f>
        <v>16471.8</v>
      </c>
      <c r="H146" s="9">
        <f t="shared" si="33"/>
        <v>16531.599999999999</v>
      </c>
      <c r="I146" s="1"/>
    </row>
    <row r="147" spans="1:9" ht="51" outlineLevel="3">
      <c r="A147" s="17" t="s">
        <v>11</v>
      </c>
      <c r="B147" s="18" t="s">
        <v>76</v>
      </c>
      <c r="C147" s="18" t="s">
        <v>73</v>
      </c>
      <c r="D147" s="17"/>
      <c r="E147" s="19" t="s">
        <v>696</v>
      </c>
      <c r="F147" s="9">
        <f>F148</f>
        <v>16411.900000000001</v>
      </c>
      <c r="G147" s="9">
        <f t="shared" si="33"/>
        <v>16471.8</v>
      </c>
      <c r="H147" s="9">
        <f t="shared" si="33"/>
        <v>16531.599999999999</v>
      </c>
      <c r="I147" s="1"/>
    </row>
    <row r="148" spans="1:9" ht="25.5" outlineLevel="4">
      <c r="A148" s="17" t="s">
        <v>11</v>
      </c>
      <c r="B148" s="18" t="s">
        <v>76</v>
      </c>
      <c r="C148" s="18" t="s">
        <v>77</v>
      </c>
      <c r="D148" s="17"/>
      <c r="E148" s="19" t="s">
        <v>371</v>
      </c>
      <c r="F148" s="9">
        <f>F149</f>
        <v>16411.900000000001</v>
      </c>
      <c r="G148" s="9">
        <f t="shared" si="33"/>
        <v>16471.8</v>
      </c>
      <c r="H148" s="9">
        <f t="shared" si="33"/>
        <v>16531.599999999999</v>
      </c>
      <c r="I148" s="1"/>
    </row>
    <row r="149" spans="1:9" ht="25.5" outlineLevel="5">
      <c r="A149" s="17" t="s">
        <v>11</v>
      </c>
      <c r="B149" s="18" t="s">
        <v>76</v>
      </c>
      <c r="C149" s="18" t="s">
        <v>78</v>
      </c>
      <c r="D149" s="17"/>
      <c r="E149" s="19" t="s">
        <v>372</v>
      </c>
      <c r="F149" s="9">
        <f>F150+F152</f>
        <v>16411.900000000001</v>
      </c>
      <c r="G149" s="9">
        <f>G150+G152</f>
        <v>16471.8</v>
      </c>
      <c r="H149" s="9">
        <f>H150+H152</f>
        <v>16531.599999999999</v>
      </c>
      <c r="I149" s="1"/>
    </row>
    <row r="150" spans="1:9" ht="38.25" outlineLevel="6">
      <c r="A150" s="17" t="s">
        <v>11</v>
      </c>
      <c r="B150" s="18" t="s">
        <v>76</v>
      </c>
      <c r="C150" s="18" t="s">
        <v>79</v>
      </c>
      <c r="D150" s="17"/>
      <c r="E150" s="19" t="s">
        <v>373</v>
      </c>
      <c r="F150" s="9">
        <f>F151</f>
        <v>3285.4</v>
      </c>
      <c r="G150" s="9">
        <f>G151</f>
        <v>3298.3</v>
      </c>
      <c r="H150" s="9">
        <f>H151</f>
        <v>3310.3</v>
      </c>
      <c r="I150" s="1"/>
    </row>
    <row r="151" spans="1:9" ht="25.5" outlineLevel="7">
      <c r="A151" s="17" t="s">
        <v>11</v>
      </c>
      <c r="B151" s="18" t="s">
        <v>76</v>
      </c>
      <c r="C151" s="18" t="s">
        <v>79</v>
      </c>
      <c r="D151" s="17" t="s">
        <v>7</v>
      </c>
      <c r="E151" s="19" t="s">
        <v>306</v>
      </c>
      <c r="F151" s="9">
        <v>3285.4</v>
      </c>
      <c r="G151" s="9">
        <v>3298.3</v>
      </c>
      <c r="H151" s="9">
        <v>3310.3</v>
      </c>
      <c r="I151" s="1"/>
    </row>
    <row r="152" spans="1:9" ht="38.25" outlineLevel="7">
      <c r="A152" s="17" t="s">
        <v>11</v>
      </c>
      <c r="B152" s="18" t="s">
        <v>76</v>
      </c>
      <c r="C152" s="18" t="s">
        <v>561</v>
      </c>
      <c r="D152" s="17"/>
      <c r="E152" s="19" t="s">
        <v>373</v>
      </c>
      <c r="F152" s="9">
        <f>F153</f>
        <v>13126.5</v>
      </c>
      <c r="G152" s="9">
        <f>G153</f>
        <v>13173.5</v>
      </c>
      <c r="H152" s="9">
        <f>H153</f>
        <v>13221.3</v>
      </c>
      <c r="I152" s="1"/>
    </row>
    <row r="153" spans="1:9" ht="25.5" outlineLevel="7">
      <c r="A153" s="17" t="s">
        <v>11</v>
      </c>
      <c r="B153" s="18" t="s">
        <v>76</v>
      </c>
      <c r="C153" s="18" t="s">
        <v>561</v>
      </c>
      <c r="D153" s="17">
        <v>200</v>
      </c>
      <c r="E153" s="19" t="s">
        <v>306</v>
      </c>
      <c r="F153" s="9">
        <v>13126.5</v>
      </c>
      <c r="G153" s="9">
        <v>13173.5</v>
      </c>
      <c r="H153" s="9">
        <v>13221.3</v>
      </c>
      <c r="I153" s="1"/>
    </row>
    <row r="154" spans="1:9" outlineLevel="2">
      <c r="A154" s="17" t="s">
        <v>11</v>
      </c>
      <c r="B154" s="18" t="s">
        <v>80</v>
      </c>
      <c r="C154" s="18"/>
      <c r="D154" s="17"/>
      <c r="E154" s="19" t="s">
        <v>274</v>
      </c>
      <c r="F154" s="9">
        <f>F155+F184</f>
        <v>97397.8</v>
      </c>
      <c r="G154" s="9">
        <f>G155+G184</f>
        <v>99615</v>
      </c>
      <c r="H154" s="9">
        <f>H155+H184</f>
        <v>101553.5</v>
      </c>
      <c r="I154" s="1"/>
    </row>
    <row r="155" spans="1:9" ht="51" outlineLevel="3">
      <c r="A155" s="17" t="s">
        <v>11</v>
      </c>
      <c r="B155" s="18" t="s">
        <v>80</v>
      </c>
      <c r="C155" s="18" t="s">
        <v>73</v>
      </c>
      <c r="D155" s="17"/>
      <c r="E155" s="19" t="s">
        <v>696</v>
      </c>
      <c r="F155" s="9">
        <f>F156+F178</f>
        <v>96997.8</v>
      </c>
      <c r="G155" s="9">
        <f>G156+G178</f>
        <v>99215</v>
      </c>
      <c r="H155" s="9">
        <f>H156+H178</f>
        <v>101153.5</v>
      </c>
      <c r="I155" s="1"/>
    </row>
    <row r="156" spans="1:9" ht="25.5" outlineLevel="4">
      <c r="A156" s="17" t="s">
        <v>11</v>
      </c>
      <c r="B156" s="18" t="s">
        <v>80</v>
      </c>
      <c r="C156" s="18" t="s">
        <v>77</v>
      </c>
      <c r="D156" s="17"/>
      <c r="E156" s="19" t="s">
        <v>371</v>
      </c>
      <c r="F156" s="9">
        <f>F157+F166+F173</f>
        <v>93673.900000000009</v>
      </c>
      <c r="G156" s="9">
        <f>G157+G166+G173</f>
        <v>95758.2</v>
      </c>
      <c r="H156" s="9">
        <f>H157+H166+H173</f>
        <v>97558.5</v>
      </c>
      <c r="I156" s="1"/>
    </row>
    <row r="157" spans="1:9" ht="38.25" outlineLevel="5">
      <c r="A157" s="17" t="s">
        <v>11</v>
      </c>
      <c r="B157" s="18" t="s">
        <v>80</v>
      </c>
      <c r="C157" s="18" t="s">
        <v>81</v>
      </c>
      <c r="D157" s="17"/>
      <c r="E157" s="19" t="s">
        <v>374</v>
      </c>
      <c r="F157" s="9">
        <f>F158+F160+F162+F164</f>
        <v>34928.1</v>
      </c>
      <c r="G157" s="9">
        <f>G158+G160+G162+G164</f>
        <v>35605.199999999997</v>
      </c>
      <c r="H157" s="9">
        <f>H158+H160+H162+H164</f>
        <v>36309.4</v>
      </c>
      <c r="I157" s="1"/>
    </row>
    <row r="158" spans="1:9" ht="63.75" outlineLevel="6">
      <c r="A158" s="17" t="s">
        <v>11</v>
      </c>
      <c r="B158" s="18" t="s">
        <v>80</v>
      </c>
      <c r="C158" s="18" t="s">
        <v>82</v>
      </c>
      <c r="D158" s="17"/>
      <c r="E158" s="19" t="s">
        <v>375</v>
      </c>
      <c r="F158" s="9">
        <f>F159</f>
        <v>16928.099999999999</v>
      </c>
      <c r="G158" s="9">
        <f>G159</f>
        <v>17605.2</v>
      </c>
      <c r="H158" s="9">
        <f>H159</f>
        <v>18309.400000000001</v>
      </c>
      <c r="I158" s="1"/>
    </row>
    <row r="159" spans="1:9" ht="25.5" outlineLevel="7">
      <c r="A159" s="17" t="s">
        <v>11</v>
      </c>
      <c r="B159" s="18" t="s">
        <v>80</v>
      </c>
      <c r="C159" s="18" t="s">
        <v>82</v>
      </c>
      <c r="D159" s="17" t="s">
        <v>7</v>
      </c>
      <c r="E159" s="19" t="s">
        <v>306</v>
      </c>
      <c r="F159" s="9">
        <v>16928.099999999999</v>
      </c>
      <c r="G159" s="9">
        <v>17605.2</v>
      </c>
      <c r="H159" s="9">
        <v>18309.400000000001</v>
      </c>
      <c r="I159" s="1"/>
    </row>
    <row r="160" spans="1:9" ht="38.25" outlineLevel="6">
      <c r="A160" s="17" t="s">
        <v>11</v>
      </c>
      <c r="B160" s="18" t="s">
        <v>80</v>
      </c>
      <c r="C160" s="18" t="s">
        <v>83</v>
      </c>
      <c r="D160" s="17"/>
      <c r="E160" s="19" t="s">
        <v>376</v>
      </c>
      <c r="F160" s="9">
        <f>F161</f>
        <v>8000</v>
      </c>
      <c r="G160" s="9">
        <f>G161</f>
        <v>8000</v>
      </c>
      <c r="H160" s="9">
        <f>H161</f>
        <v>8000</v>
      </c>
      <c r="I160" s="1"/>
    </row>
    <row r="161" spans="1:9" ht="25.5" outlineLevel="7">
      <c r="A161" s="17" t="s">
        <v>11</v>
      </c>
      <c r="B161" s="18" t="s">
        <v>80</v>
      </c>
      <c r="C161" s="18" t="s">
        <v>83</v>
      </c>
      <c r="D161" s="17" t="s">
        <v>39</v>
      </c>
      <c r="E161" s="19" t="s">
        <v>332</v>
      </c>
      <c r="F161" s="9">
        <v>8000</v>
      </c>
      <c r="G161" s="9">
        <v>8000</v>
      </c>
      <c r="H161" s="9">
        <v>8000</v>
      </c>
      <c r="I161" s="1"/>
    </row>
    <row r="162" spans="1:9" ht="25.5" outlineLevel="6">
      <c r="A162" s="17" t="s">
        <v>11</v>
      </c>
      <c r="B162" s="18" t="s">
        <v>80</v>
      </c>
      <c r="C162" s="18" t="s">
        <v>84</v>
      </c>
      <c r="D162" s="17"/>
      <c r="E162" s="19" t="s">
        <v>377</v>
      </c>
      <c r="F162" s="9">
        <f>F163</f>
        <v>4000</v>
      </c>
      <c r="G162" s="9">
        <f>G163</f>
        <v>4000</v>
      </c>
      <c r="H162" s="9">
        <f>H163</f>
        <v>4000</v>
      </c>
      <c r="I162" s="1"/>
    </row>
    <row r="163" spans="1:9" ht="25.5" outlineLevel="7">
      <c r="A163" s="17" t="s">
        <v>11</v>
      </c>
      <c r="B163" s="18" t="s">
        <v>80</v>
      </c>
      <c r="C163" s="18" t="s">
        <v>84</v>
      </c>
      <c r="D163" s="17" t="s">
        <v>7</v>
      </c>
      <c r="E163" s="19" t="s">
        <v>306</v>
      </c>
      <c r="F163" s="9">
        <v>4000</v>
      </c>
      <c r="G163" s="9">
        <v>4000</v>
      </c>
      <c r="H163" s="9">
        <v>4000</v>
      </c>
      <c r="I163" s="1"/>
    </row>
    <row r="164" spans="1:9" ht="51" outlineLevel="6">
      <c r="A164" s="17" t="s">
        <v>11</v>
      </c>
      <c r="B164" s="18" t="s">
        <v>80</v>
      </c>
      <c r="C164" s="18" t="s">
        <v>85</v>
      </c>
      <c r="D164" s="17"/>
      <c r="E164" s="19" t="s">
        <v>378</v>
      </c>
      <c r="F164" s="9">
        <f>F165</f>
        <v>6000</v>
      </c>
      <c r="G164" s="9">
        <f>G165</f>
        <v>6000</v>
      </c>
      <c r="H164" s="9">
        <f>H165</f>
        <v>6000</v>
      </c>
      <c r="I164" s="1"/>
    </row>
    <row r="165" spans="1:9" ht="25.5" outlineLevel="7">
      <c r="A165" s="17" t="s">
        <v>11</v>
      </c>
      <c r="B165" s="18" t="s">
        <v>80</v>
      </c>
      <c r="C165" s="18" t="s">
        <v>85</v>
      </c>
      <c r="D165" s="17" t="s">
        <v>7</v>
      </c>
      <c r="E165" s="19" t="s">
        <v>306</v>
      </c>
      <c r="F165" s="9">
        <v>6000</v>
      </c>
      <c r="G165" s="9">
        <v>6000</v>
      </c>
      <c r="H165" s="9">
        <v>6000</v>
      </c>
      <c r="I165" s="1"/>
    </row>
    <row r="166" spans="1:9" ht="25.5" outlineLevel="5">
      <c r="A166" s="17" t="s">
        <v>11</v>
      </c>
      <c r="B166" s="18" t="s">
        <v>80</v>
      </c>
      <c r="C166" s="18" t="s">
        <v>86</v>
      </c>
      <c r="D166" s="17"/>
      <c r="E166" s="19" t="s">
        <v>620</v>
      </c>
      <c r="F166" s="9">
        <f>F169+F167+F171</f>
        <v>50041.5</v>
      </c>
      <c r="G166" s="9">
        <f t="shared" ref="G166:H166" si="34">G169+G167+G171</f>
        <v>51100.5</v>
      </c>
      <c r="H166" s="9">
        <f t="shared" si="34"/>
        <v>51834.6</v>
      </c>
      <c r="I166" s="1"/>
    </row>
    <row r="167" spans="1:9" ht="25.5" outlineLevel="5">
      <c r="A167" s="17" t="s">
        <v>11</v>
      </c>
      <c r="B167" s="18" t="s">
        <v>80</v>
      </c>
      <c r="C167" s="18" t="s">
        <v>562</v>
      </c>
      <c r="D167" s="17"/>
      <c r="E167" s="19" t="s">
        <v>767</v>
      </c>
      <c r="F167" s="9">
        <f>F168</f>
        <v>39308.1</v>
      </c>
      <c r="G167" s="9">
        <f>G168</f>
        <v>40880.400000000001</v>
      </c>
      <c r="H167" s="9">
        <f>H168</f>
        <v>41467.699999999997</v>
      </c>
      <c r="I167" s="1"/>
    </row>
    <row r="168" spans="1:9" ht="25.5" outlineLevel="5">
      <c r="A168" s="17" t="s">
        <v>11</v>
      </c>
      <c r="B168" s="18" t="s">
        <v>80</v>
      </c>
      <c r="C168" s="18" t="s">
        <v>562</v>
      </c>
      <c r="D168" s="17">
        <v>200</v>
      </c>
      <c r="E168" s="19" t="s">
        <v>306</v>
      </c>
      <c r="F168" s="9">
        <v>39308.1</v>
      </c>
      <c r="G168" s="9">
        <v>40880.400000000001</v>
      </c>
      <c r="H168" s="9">
        <v>41467.699999999997</v>
      </c>
      <c r="I168" s="1"/>
    </row>
    <row r="169" spans="1:9" ht="25.5" outlineLevel="6">
      <c r="A169" s="17" t="s">
        <v>11</v>
      </c>
      <c r="B169" s="18" t="s">
        <v>80</v>
      </c>
      <c r="C169" s="18" t="s">
        <v>87</v>
      </c>
      <c r="D169" s="17"/>
      <c r="E169" s="19" t="s">
        <v>765</v>
      </c>
      <c r="F169" s="9">
        <f>F170</f>
        <v>9827</v>
      </c>
      <c r="G169" s="9">
        <f>G170</f>
        <v>10220.1</v>
      </c>
      <c r="H169" s="9">
        <f>H170</f>
        <v>10366.9</v>
      </c>
      <c r="I169" s="1"/>
    </row>
    <row r="170" spans="1:9" ht="25.5" outlineLevel="7">
      <c r="A170" s="17" t="s">
        <v>11</v>
      </c>
      <c r="B170" s="18" t="s">
        <v>80</v>
      </c>
      <c r="C170" s="18" t="s">
        <v>87</v>
      </c>
      <c r="D170" s="17" t="s">
        <v>7</v>
      </c>
      <c r="E170" s="19" t="s">
        <v>306</v>
      </c>
      <c r="F170" s="9">
        <v>9827</v>
      </c>
      <c r="G170" s="9">
        <v>10220.1</v>
      </c>
      <c r="H170" s="9">
        <v>10366.9</v>
      </c>
      <c r="I170" s="1"/>
    </row>
    <row r="171" spans="1:9" ht="43.5" customHeight="1" outlineLevel="7">
      <c r="A171" s="17" t="s">
        <v>11</v>
      </c>
      <c r="B171" s="18" t="s">
        <v>80</v>
      </c>
      <c r="C171" s="18" t="s">
        <v>752</v>
      </c>
      <c r="D171" s="17"/>
      <c r="E171" s="19" t="s">
        <v>753</v>
      </c>
      <c r="F171" s="9">
        <f>F172</f>
        <v>906.4</v>
      </c>
      <c r="G171" s="9">
        <f t="shared" ref="G171:H171" si="35">G172</f>
        <v>0</v>
      </c>
      <c r="H171" s="9">
        <f t="shared" si="35"/>
        <v>0</v>
      </c>
      <c r="I171" s="1"/>
    </row>
    <row r="172" spans="1:9" ht="25.5" outlineLevel="7">
      <c r="A172" s="17" t="s">
        <v>11</v>
      </c>
      <c r="B172" s="18" t="s">
        <v>80</v>
      </c>
      <c r="C172" s="18" t="s">
        <v>752</v>
      </c>
      <c r="D172" s="17" t="s">
        <v>7</v>
      </c>
      <c r="E172" s="19" t="s">
        <v>306</v>
      </c>
      <c r="F172" s="9">
        <v>906.4</v>
      </c>
      <c r="G172" s="9">
        <v>0</v>
      </c>
      <c r="H172" s="9">
        <v>0</v>
      </c>
      <c r="I172" s="1"/>
    </row>
    <row r="173" spans="1:9" ht="38.25" outlineLevel="5">
      <c r="A173" s="17" t="s">
        <v>11</v>
      </c>
      <c r="B173" s="18" t="s">
        <v>80</v>
      </c>
      <c r="C173" s="18" t="s">
        <v>88</v>
      </c>
      <c r="D173" s="17"/>
      <c r="E173" s="19" t="s">
        <v>621</v>
      </c>
      <c r="F173" s="9">
        <f>F176+F174</f>
        <v>8704.2999999999993</v>
      </c>
      <c r="G173" s="9">
        <f>G176+G174</f>
        <v>9052.5</v>
      </c>
      <c r="H173" s="9">
        <f>H176+H174</f>
        <v>9414.5</v>
      </c>
      <c r="I173" s="1"/>
    </row>
    <row r="174" spans="1:9" ht="25.5" outlineLevel="5">
      <c r="A174" s="17" t="s">
        <v>11</v>
      </c>
      <c r="B174" s="18" t="s">
        <v>80</v>
      </c>
      <c r="C174" s="18" t="s">
        <v>563</v>
      </c>
      <c r="D174" s="17"/>
      <c r="E174" s="19" t="s">
        <v>564</v>
      </c>
      <c r="F174" s="9">
        <f>F175</f>
        <v>6963.4</v>
      </c>
      <c r="G174" s="9">
        <f>G175</f>
        <v>7242</v>
      </c>
      <c r="H174" s="9">
        <f>H175</f>
        <v>7531.6</v>
      </c>
      <c r="I174" s="1"/>
    </row>
    <row r="175" spans="1:9" ht="25.5" outlineLevel="5">
      <c r="A175" s="17" t="s">
        <v>11</v>
      </c>
      <c r="B175" s="18" t="s">
        <v>80</v>
      </c>
      <c r="C175" s="18" t="s">
        <v>563</v>
      </c>
      <c r="D175" s="17" t="s">
        <v>7</v>
      </c>
      <c r="E175" s="19" t="s">
        <v>306</v>
      </c>
      <c r="F175" s="9">
        <v>6963.4</v>
      </c>
      <c r="G175" s="9">
        <v>7242</v>
      </c>
      <c r="H175" s="9">
        <v>7531.6</v>
      </c>
      <c r="I175" s="1"/>
    </row>
    <row r="176" spans="1:9" ht="25.5" outlineLevel="6">
      <c r="A176" s="17" t="s">
        <v>11</v>
      </c>
      <c r="B176" s="18" t="s">
        <v>80</v>
      </c>
      <c r="C176" s="18" t="s">
        <v>89</v>
      </c>
      <c r="D176" s="17"/>
      <c r="E176" s="19" t="s">
        <v>381</v>
      </c>
      <c r="F176" s="9">
        <f>F177</f>
        <v>1740.9</v>
      </c>
      <c r="G176" s="9">
        <f>G177</f>
        <v>1810.5</v>
      </c>
      <c r="H176" s="9">
        <f>H177</f>
        <v>1882.9</v>
      </c>
      <c r="I176" s="1"/>
    </row>
    <row r="177" spans="1:9" ht="25.5" outlineLevel="7">
      <c r="A177" s="17" t="s">
        <v>11</v>
      </c>
      <c r="B177" s="18" t="s">
        <v>80</v>
      </c>
      <c r="C177" s="18" t="s">
        <v>89</v>
      </c>
      <c r="D177" s="17" t="s">
        <v>7</v>
      </c>
      <c r="E177" s="19" t="s">
        <v>306</v>
      </c>
      <c r="F177" s="9">
        <v>1740.9</v>
      </c>
      <c r="G177" s="9">
        <v>1810.5</v>
      </c>
      <c r="H177" s="9">
        <v>1882.9</v>
      </c>
      <c r="I177" s="1"/>
    </row>
    <row r="178" spans="1:9" ht="25.5" outlineLevel="4">
      <c r="A178" s="17" t="s">
        <v>11</v>
      </c>
      <c r="B178" s="18" t="s">
        <v>80</v>
      </c>
      <c r="C178" s="18" t="s">
        <v>90</v>
      </c>
      <c r="D178" s="17"/>
      <c r="E178" s="19" t="s">
        <v>382</v>
      </c>
      <c r="F178" s="9">
        <f>F179</f>
        <v>3323.8999999999996</v>
      </c>
      <c r="G178" s="9">
        <f>G179</f>
        <v>3456.8</v>
      </c>
      <c r="H178" s="9">
        <f>H179</f>
        <v>3595</v>
      </c>
      <c r="I178" s="1"/>
    </row>
    <row r="179" spans="1:9" ht="51" outlineLevel="5">
      <c r="A179" s="17" t="s">
        <v>11</v>
      </c>
      <c r="B179" s="18" t="s">
        <v>80</v>
      </c>
      <c r="C179" s="18" t="s">
        <v>91</v>
      </c>
      <c r="D179" s="17"/>
      <c r="E179" s="19" t="s">
        <v>622</v>
      </c>
      <c r="F179" s="9">
        <f>F180+F182</f>
        <v>3323.8999999999996</v>
      </c>
      <c r="G179" s="9">
        <f>G180+G182</f>
        <v>3456.8</v>
      </c>
      <c r="H179" s="9">
        <f>H180+H182</f>
        <v>3595</v>
      </c>
      <c r="I179" s="1"/>
    </row>
    <row r="180" spans="1:9" ht="38.25" outlineLevel="5">
      <c r="A180" s="17" t="s">
        <v>11</v>
      </c>
      <c r="B180" s="18" t="s">
        <v>80</v>
      </c>
      <c r="C180" s="18" t="s">
        <v>565</v>
      </c>
      <c r="D180" s="17"/>
      <c r="E180" s="19" t="s">
        <v>566</v>
      </c>
      <c r="F180" s="9">
        <f>F181</f>
        <v>2659.1</v>
      </c>
      <c r="G180" s="9">
        <f>G181</f>
        <v>2765.4</v>
      </c>
      <c r="H180" s="9">
        <f>H181</f>
        <v>2876</v>
      </c>
      <c r="I180" s="1"/>
    </row>
    <row r="181" spans="1:9" ht="25.5" outlineLevel="5">
      <c r="A181" s="17" t="s">
        <v>11</v>
      </c>
      <c r="B181" s="18" t="s">
        <v>80</v>
      </c>
      <c r="C181" s="18" t="s">
        <v>565</v>
      </c>
      <c r="D181" s="17" t="s">
        <v>7</v>
      </c>
      <c r="E181" s="19" t="s">
        <v>306</v>
      </c>
      <c r="F181" s="9">
        <v>2659.1</v>
      </c>
      <c r="G181" s="9">
        <v>2765.4</v>
      </c>
      <c r="H181" s="9">
        <v>2876</v>
      </c>
      <c r="I181" s="1"/>
    </row>
    <row r="182" spans="1:9" ht="38.25" outlineLevel="6">
      <c r="A182" s="17" t="s">
        <v>11</v>
      </c>
      <c r="B182" s="18" t="s">
        <v>80</v>
      </c>
      <c r="C182" s="18" t="s">
        <v>92</v>
      </c>
      <c r="D182" s="17"/>
      <c r="E182" s="19" t="s">
        <v>385</v>
      </c>
      <c r="F182" s="9">
        <f>F183</f>
        <v>664.8</v>
      </c>
      <c r="G182" s="9">
        <f>G183</f>
        <v>691.4</v>
      </c>
      <c r="H182" s="9">
        <f>H183</f>
        <v>719</v>
      </c>
      <c r="I182" s="1"/>
    </row>
    <row r="183" spans="1:9" ht="25.5" outlineLevel="7">
      <c r="A183" s="17" t="s">
        <v>11</v>
      </c>
      <c r="B183" s="18" t="s">
        <v>80</v>
      </c>
      <c r="C183" s="18" t="s">
        <v>92</v>
      </c>
      <c r="D183" s="17" t="s">
        <v>7</v>
      </c>
      <c r="E183" s="19" t="s">
        <v>306</v>
      </c>
      <c r="F183" s="9">
        <v>664.8</v>
      </c>
      <c r="G183" s="9">
        <v>691.4</v>
      </c>
      <c r="H183" s="9">
        <v>719</v>
      </c>
      <c r="I183" s="1"/>
    </row>
    <row r="184" spans="1:9" ht="39.75" customHeight="1" outlineLevel="3">
      <c r="A184" s="17" t="s">
        <v>11</v>
      </c>
      <c r="B184" s="18" t="s">
        <v>80</v>
      </c>
      <c r="C184" s="18" t="s">
        <v>29</v>
      </c>
      <c r="D184" s="17"/>
      <c r="E184" s="19" t="s">
        <v>697</v>
      </c>
      <c r="F184" s="9">
        <f>F185</f>
        <v>400</v>
      </c>
      <c r="G184" s="9">
        <f t="shared" ref="G184:H184" si="36">G185</f>
        <v>400</v>
      </c>
      <c r="H184" s="9">
        <f t="shared" si="36"/>
        <v>400</v>
      </c>
      <c r="I184" s="1"/>
    </row>
    <row r="185" spans="1:9" ht="25.5" outlineLevel="4">
      <c r="A185" s="17" t="s">
        <v>11</v>
      </c>
      <c r="B185" s="18" t="s">
        <v>80</v>
      </c>
      <c r="C185" s="18" t="s">
        <v>35</v>
      </c>
      <c r="D185" s="17"/>
      <c r="E185" s="19" t="s">
        <v>327</v>
      </c>
      <c r="F185" s="9">
        <f>F186</f>
        <v>400</v>
      </c>
      <c r="G185" s="9">
        <f t="shared" ref="G185:H186" si="37">G186</f>
        <v>400</v>
      </c>
      <c r="H185" s="9">
        <f t="shared" si="37"/>
        <v>400</v>
      </c>
      <c r="I185" s="1"/>
    </row>
    <row r="186" spans="1:9" ht="51" customHeight="1" outlineLevel="5">
      <c r="A186" s="17" t="s">
        <v>11</v>
      </c>
      <c r="B186" s="18" t="s">
        <v>80</v>
      </c>
      <c r="C186" s="18" t="s">
        <v>36</v>
      </c>
      <c r="D186" s="17"/>
      <c r="E186" s="19" t="s">
        <v>328</v>
      </c>
      <c r="F186" s="9">
        <f>F187</f>
        <v>400</v>
      </c>
      <c r="G186" s="9">
        <f t="shared" si="37"/>
        <v>400</v>
      </c>
      <c r="H186" s="9">
        <f t="shared" si="37"/>
        <v>400</v>
      </c>
      <c r="I186" s="1"/>
    </row>
    <row r="187" spans="1:9" ht="56.25" customHeight="1" outlineLevel="7">
      <c r="A187" s="17" t="s">
        <v>11</v>
      </c>
      <c r="B187" s="18" t="s">
        <v>80</v>
      </c>
      <c r="C187" s="18" t="s">
        <v>720</v>
      </c>
      <c r="D187" s="17"/>
      <c r="E187" s="19" t="s">
        <v>721</v>
      </c>
      <c r="F187" s="9">
        <f>F188</f>
        <v>400</v>
      </c>
      <c r="G187" s="9">
        <f t="shared" ref="G187:H187" si="38">G188</f>
        <v>400</v>
      </c>
      <c r="H187" s="9">
        <f t="shared" si="38"/>
        <v>400</v>
      </c>
      <c r="I187" s="1"/>
    </row>
    <row r="188" spans="1:9" ht="25.5" outlineLevel="7">
      <c r="A188" s="17" t="s">
        <v>11</v>
      </c>
      <c r="B188" s="18" t="s">
        <v>80</v>
      </c>
      <c r="C188" s="18" t="s">
        <v>720</v>
      </c>
      <c r="D188" s="17" t="s">
        <v>7</v>
      </c>
      <c r="E188" s="19" t="s">
        <v>306</v>
      </c>
      <c r="F188" s="9">
        <v>400</v>
      </c>
      <c r="G188" s="9">
        <v>400</v>
      </c>
      <c r="H188" s="9">
        <v>400</v>
      </c>
      <c r="I188" s="1"/>
    </row>
    <row r="189" spans="1:9" outlineLevel="2">
      <c r="A189" s="17" t="s">
        <v>11</v>
      </c>
      <c r="B189" s="18" t="s">
        <v>94</v>
      </c>
      <c r="C189" s="18"/>
      <c r="D189" s="17"/>
      <c r="E189" s="19" t="s">
        <v>275</v>
      </c>
      <c r="F189" s="9">
        <f>F190</f>
        <v>300</v>
      </c>
      <c r="G189" s="9">
        <f>G190</f>
        <v>300</v>
      </c>
      <c r="H189" s="9">
        <f>H190</f>
        <v>300</v>
      </c>
      <c r="I189" s="1"/>
    </row>
    <row r="190" spans="1:9" ht="38.25" outlineLevel="3">
      <c r="A190" s="17" t="s">
        <v>11</v>
      </c>
      <c r="B190" s="18" t="s">
        <v>94</v>
      </c>
      <c r="C190" s="18" t="s">
        <v>29</v>
      </c>
      <c r="D190" s="17"/>
      <c r="E190" s="19" t="s">
        <v>697</v>
      </c>
      <c r="F190" s="9">
        <f>F191</f>
        <v>300</v>
      </c>
      <c r="G190" s="9">
        <f t="shared" ref="G190:H192" si="39">G191</f>
        <v>300</v>
      </c>
      <c r="H190" s="9">
        <f t="shared" si="39"/>
        <v>300</v>
      </c>
      <c r="I190" s="1"/>
    </row>
    <row r="191" spans="1:9" ht="25.5" outlineLevel="4">
      <c r="A191" s="17" t="s">
        <v>11</v>
      </c>
      <c r="B191" s="18" t="s">
        <v>94</v>
      </c>
      <c r="C191" s="18" t="s">
        <v>35</v>
      </c>
      <c r="D191" s="17"/>
      <c r="E191" s="19" t="s">
        <v>327</v>
      </c>
      <c r="F191" s="9">
        <f>F192</f>
        <v>300</v>
      </c>
      <c r="G191" s="9">
        <f t="shared" si="39"/>
        <v>300</v>
      </c>
      <c r="H191" s="9">
        <f t="shared" si="39"/>
        <v>300</v>
      </c>
      <c r="I191" s="1"/>
    </row>
    <row r="192" spans="1:9" ht="51" outlineLevel="5">
      <c r="A192" s="17" t="s">
        <v>11</v>
      </c>
      <c r="B192" s="18" t="s">
        <v>94</v>
      </c>
      <c r="C192" s="18" t="s">
        <v>36</v>
      </c>
      <c r="D192" s="17"/>
      <c r="E192" s="19" t="s">
        <v>328</v>
      </c>
      <c r="F192" s="9">
        <f>F193</f>
        <v>300</v>
      </c>
      <c r="G192" s="9">
        <f t="shared" si="39"/>
        <v>300</v>
      </c>
      <c r="H192" s="9">
        <f t="shared" si="39"/>
        <v>300</v>
      </c>
      <c r="I192" s="1"/>
    </row>
    <row r="193" spans="1:9" ht="25.5" outlineLevel="6">
      <c r="A193" s="17" t="s">
        <v>11</v>
      </c>
      <c r="B193" s="18" t="s">
        <v>94</v>
      </c>
      <c r="C193" s="18" t="s">
        <v>95</v>
      </c>
      <c r="D193" s="17"/>
      <c r="E193" s="19" t="s">
        <v>389</v>
      </c>
      <c r="F193" s="9">
        <f>F194</f>
        <v>300</v>
      </c>
      <c r="G193" s="9">
        <f>G194</f>
        <v>300</v>
      </c>
      <c r="H193" s="9">
        <f>H194</f>
        <v>300</v>
      </c>
      <c r="I193" s="1"/>
    </row>
    <row r="194" spans="1:9" ht="25.5" outlineLevel="7">
      <c r="A194" s="17" t="s">
        <v>11</v>
      </c>
      <c r="B194" s="18" t="s">
        <v>94</v>
      </c>
      <c r="C194" s="18" t="s">
        <v>95</v>
      </c>
      <c r="D194" s="17" t="s">
        <v>7</v>
      </c>
      <c r="E194" s="19" t="s">
        <v>306</v>
      </c>
      <c r="F194" s="9">
        <v>300</v>
      </c>
      <c r="G194" s="9">
        <v>300</v>
      </c>
      <c r="H194" s="9">
        <v>300</v>
      </c>
      <c r="I194" s="1"/>
    </row>
    <row r="195" spans="1:9" outlineLevel="1">
      <c r="A195" s="17" t="s">
        <v>11</v>
      </c>
      <c r="B195" s="18" t="s">
        <v>96</v>
      </c>
      <c r="C195" s="18"/>
      <c r="D195" s="17"/>
      <c r="E195" s="19" t="s">
        <v>254</v>
      </c>
      <c r="F195" s="9">
        <f>F196+F209+F235+F273</f>
        <v>72171.100000000006</v>
      </c>
      <c r="G195" s="9">
        <f>G196+G209+G235+G273</f>
        <v>49634.899999999994</v>
      </c>
      <c r="H195" s="9">
        <f>H196+H209+H235+H273</f>
        <v>49134.899999999994</v>
      </c>
      <c r="I195" s="1"/>
    </row>
    <row r="196" spans="1:9" outlineLevel="2">
      <c r="A196" s="17" t="s">
        <v>11</v>
      </c>
      <c r="B196" s="18" t="s">
        <v>97</v>
      </c>
      <c r="C196" s="18"/>
      <c r="D196" s="17"/>
      <c r="E196" s="19" t="s">
        <v>276</v>
      </c>
      <c r="F196" s="9">
        <f>F197+F204</f>
        <v>3933.3</v>
      </c>
      <c r="G196" s="9">
        <f>G197+G204</f>
        <v>3633.3</v>
      </c>
      <c r="H196" s="9">
        <f>H197+H204</f>
        <v>3133.3</v>
      </c>
      <c r="I196" s="1"/>
    </row>
    <row r="197" spans="1:9" ht="51" outlineLevel="3">
      <c r="A197" s="17" t="s">
        <v>11</v>
      </c>
      <c r="B197" s="18" t="s">
        <v>97</v>
      </c>
      <c r="C197" s="18" t="s">
        <v>73</v>
      </c>
      <c r="D197" s="17"/>
      <c r="E197" s="19" t="s">
        <v>696</v>
      </c>
      <c r="F197" s="9">
        <f t="shared" ref="F197:H198" si="40">F198</f>
        <v>3133.3</v>
      </c>
      <c r="G197" s="9">
        <f t="shared" si="40"/>
        <v>3133.3</v>
      </c>
      <c r="H197" s="9">
        <f t="shared" si="40"/>
        <v>3133.3</v>
      </c>
      <c r="I197" s="1"/>
    </row>
    <row r="198" spans="1:9" ht="25.5" outlineLevel="4">
      <c r="A198" s="17" t="s">
        <v>11</v>
      </c>
      <c r="B198" s="18" t="s">
        <v>97</v>
      </c>
      <c r="C198" s="18" t="s">
        <v>98</v>
      </c>
      <c r="D198" s="17"/>
      <c r="E198" s="19" t="s">
        <v>391</v>
      </c>
      <c r="F198" s="9">
        <f t="shared" si="40"/>
        <v>3133.3</v>
      </c>
      <c r="G198" s="9">
        <f t="shared" si="40"/>
        <v>3133.3</v>
      </c>
      <c r="H198" s="9">
        <f t="shared" si="40"/>
        <v>3133.3</v>
      </c>
      <c r="I198" s="1"/>
    </row>
    <row r="199" spans="1:9" ht="38.25" outlineLevel="5">
      <c r="A199" s="17" t="s">
        <v>11</v>
      </c>
      <c r="B199" s="18" t="s">
        <v>97</v>
      </c>
      <c r="C199" s="18" t="s">
        <v>99</v>
      </c>
      <c r="D199" s="17"/>
      <c r="E199" s="19" t="s">
        <v>392</v>
      </c>
      <c r="F199" s="9">
        <f>F202+F200</f>
        <v>3133.3</v>
      </c>
      <c r="G199" s="9">
        <f>G202+G200</f>
        <v>3133.3</v>
      </c>
      <c r="H199" s="9">
        <f>H202+H200</f>
        <v>3133.3</v>
      </c>
      <c r="I199" s="1"/>
    </row>
    <row r="200" spans="1:9" ht="38.25" outlineLevel="6">
      <c r="A200" s="17" t="s">
        <v>11</v>
      </c>
      <c r="B200" s="18" t="s">
        <v>97</v>
      </c>
      <c r="C200" s="18" t="s">
        <v>100</v>
      </c>
      <c r="D200" s="17"/>
      <c r="E200" s="19" t="s">
        <v>394</v>
      </c>
      <c r="F200" s="9">
        <f>F201</f>
        <v>2133.3000000000002</v>
      </c>
      <c r="G200" s="9">
        <f>G201</f>
        <v>2133.3000000000002</v>
      </c>
      <c r="H200" s="9">
        <f>H201</f>
        <v>2133.3000000000002</v>
      </c>
      <c r="I200" s="1"/>
    </row>
    <row r="201" spans="1:9" ht="25.5" outlineLevel="7">
      <c r="A201" s="17" t="s">
        <v>11</v>
      </c>
      <c r="B201" s="18" t="s">
        <v>97</v>
      </c>
      <c r="C201" s="18" t="s">
        <v>100</v>
      </c>
      <c r="D201" s="17" t="s">
        <v>7</v>
      </c>
      <c r="E201" s="19" t="s">
        <v>306</v>
      </c>
      <c r="F201" s="9">
        <v>2133.3000000000002</v>
      </c>
      <c r="G201" s="9">
        <v>2133.3000000000002</v>
      </c>
      <c r="H201" s="9">
        <v>2133.3000000000002</v>
      </c>
      <c r="I201" s="1"/>
    </row>
    <row r="202" spans="1:9" ht="25.5" outlineLevel="6">
      <c r="A202" s="17" t="s">
        <v>11</v>
      </c>
      <c r="B202" s="18" t="s">
        <v>97</v>
      </c>
      <c r="C202" s="18" t="s">
        <v>651</v>
      </c>
      <c r="D202" s="17"/>
      <c r="E202" s="19" t="s">
        <v>650</v>
      </c>
      <c r="F202" s="9">
        <f>F203</f>
        <v>1000</v>
      </c>
      <c r="G202" s="9">
        <f>G203</f>
        <v>1000</v>
      </c>
      <c r="H202" s="9">
        <f>H203</f>
        <v>1000</v>
      </c>
      <c r="I202" s="1"/>
    </row>
    <row r="203" spans="1:9" ht="25.5" outlineLevel="7">
      <c r="A203" s="17" t="s">
        <v>11</v>
      </c>
      <c r="B203" s="18" t="s">
        <v>97</v>
      </c>
      <c r="C203" s="18" t="s">
        <v>651</v>
      </c>
      <c r="D203" s="17">
        <v>200</v>
      </c>
      <c r="E203" s="19" t="s">
        <v>306</v>
      </c>
      <c r="F203" s="9">
        <v>1000</v>
      </c>
      <c r="G203" s="9">
        <v>1000</v>
      </c>
      <c r="H203" s="9">
        <v>1000</v>
      </c>
      <c r="I203" s="1"/>
    </row>
    <row r="204" spans="1:9" ht="38.25" outlineLevel="3">
      <c r="A204" s="17" t="s">
        <v>11</v>
      </c>
      <c r="B204" s="18" t="s">
        <v>97</v>
      </c>
      <c r="C204" s="18" t="s">
        <v>101</v>
      </c>
      <c r="D204" s="17"/>
      <c r="E204" s="19" t="s">
        <v>656</v>
      </c>
      <c r="F204" s="9">
        <f t="shared" ref="F204:H207" si="41">F205</f>
        <v>800</v>
      </c>
      <c r="G204" s="9">
        <f t="shared" si="41"/>
        <v>500</v>
      </c>
      <c r="H204" s="9">
        <f t="shared" si="41"/>
        <v>0</v>
      </c>
      <c r="I204" s="1"/>
    </row>
    <row r="205" spans="1:9" ht="25.5" outlineLevel="4">
      <c r="A205" s="17" t="s">
        <v>11</v>
      </c>
      <c r="B205" s="18" t="s">
        <v>97</v>
      </c>
      <c r="C205" s="18" t="s">
        <v>102</v>
      </c>
      <c r="D205" s="17"/>
      <c r="E205" s="19" t="s">
        <v>610</v>
      </c>
      <c r="F205" s="9">
        <f t="shared" si="41"/>
        <v>800</v>
      </c>
      <c r="G205" s="9">
        <f t="shared" si="41"/>
        <v>500</v>
      </c>
      <c r="H205" s="9">
        <f t="shared" si="41"/>
        <v>0</v>
      </c>
      <c r="I205" s="1"/>
    </row>
    <row r="206" spans="1:9" ht="25.5" outlineLevel="5">
      <c r="A206" s="17" t="s">
        <v>11</v>
      </c>
      <c r="B206" s="18" t="s">
        <v>97</v>
      </c>
      <c r="C206" s="18" t="s">
        <v>103</v>
      </c>
      <c r="D206" s="17"/>
      <c r="E206" s="19" t="s">
        <v>611</v>
      </c>
      <c r="F206" s="9">
        <f t="shared" si="41"/>
        <v>800</v>
      </c>
      <c r="G206" s="9">
        <f t="shared" si="41"/>
        <v>500</v>
      </c>
      <c r="H206" s="9">
        <f t="shared" si="41"/>
        <v>0</v>
      </c>
      <c r="I206" s="1"/>
    </row>
    <row r="207" spans="1:9" ht="38.25" outlineLevel="6">
      <c r="A207" s="17" t="s">
        <v>11</v>
      </c>
      <c r="B207" s="18" t="s">
        <v>97</v>
      </c>
      <c r="C207" s="18" t="s">
        <v>104</v>
      </c>
      <c r="D207" s="17"/>
      <c r="E207" s="19" t="s">
        <v>559</v>
      </c>
      <c r="F207" s="9">
        <f t="shared" si="41"/>
        <v>800</v>
      </c>
      <c r="G207" s="9">
        <f t="shared" si="41"/>
        <v>500</v>
      </c>
      <c r="H207" s="9">
        <f t="shared" si="41"/>
        <v>0</v>
      </c>
      <c r="I207" s="1"/>
    </row>
    <row r="208" spans="1:9" ht="25.5" outlineLevel="7">
      <c r="A208" s="17" t="s">
        <v>11</v>
      </c>
      <c r="B208" s="18" t="s">
        <v>97</v>
      </c>
      <c r="C208" s="18" t="s">
        <v>104</v>
      </c>
      <c r="D208" s="17" t="s">
        <v>7</v>
      </c>
      <c r="E208" s="19" t="s">
        <v>306</v>
      </c>
      <c r="F208" s="9">
        <v>800</v>
      </c>
      <c r="G208" s="9">
        <v>500</v>
      </c>
      <c r="H208" s="9">
        <v>0</v>
      </c>
      <c r="I208" s="1"/>
    </row>
    <row r="209" spans="1:9" outlineLevel="2">
      <c r="A209" s="17" t="s">
        <v>11</v>
      </c>
      <c r="B209" s="18" t="s">
        <v>106</v>
      </c>
      <c r="C209" s="18"/>
      <c r="D209" s="17"/>
      <c r="E209" s="19" t="s">
        <v>278</v>
      </c>
      <c r="F209" s="9">
        <f t="shared" ref="F209:H210" si="42">F210</f>
        <v>7350</v>
      </c>
      <c r="G209" s="9">
        <f t="shared" si="42"/>
        <v>3200</v>
      </c>
      <c r="H209" s="9">
        <f t="shared" si="42"/>
        <v>3200</v>
      </c>
      <c r="I209" s="1"/>
    </row>
    <row r="210" spans="1:9" ht="51" outlineLevel="3">
      <c r="A210" s="17" t="s">
        <v>11</v>
      </c>
      <c r="B210" s="18" t="s">
        <v>106</v>
      </c>
      <c r="C210" s="18" t="s">
        <v>73</v>
      </c>
      <c r="D210" s="17"/>
      <c r="E210" s="19" t="s">
        <v>696</v>
      </c>
      <c r="F210" s="9">
        <f t="shared" si="42"/>
        <v>7350</v>
      </c>
      <c r="G210" s="9">
        <f t="shared" si="42"/>
        <v>3200</v>
      </c>
      <c r="H210" s="9">
        <f t="shared" si="42"/>
        <v>3200</v>
      </c>
      <c r="I210" s="1"/>
    </row>
    <row r="211" spans="1:9" ht="25.5" outlineLevel="4">
      <c r="A211" s="17" t="s">
        <v>11</v>
      </c>
      <c r="B211" s="18" t="s">
        <v>106</v>
      </c>
      <c r="C211" s="18" t="s">
        <v>98</v>
      </c>
      <c r="D211" s="17"/>
      <c r="E211" s="19" t="s">
        <v>391</v>
      </c>
      <c r="F211" s="9">
        <f>F212+F217+F230</f>
        <v>7350</v>
      </c>
      <c r="G211" s="9">
        <f>G212+G217+G230</f>
        <v>3200</v>
      </c>
      <c r="H211" s="9">
        <f>H212+H217+H230</f>
        <v>3200</v>
      </c>
      <c r="I211" s="1"/>
    </row>
    <row r="212" spans="1:9" ht="27.75" customHeight="1" outlineLevel="5">
      <c r="A212" s="17" t="s">
        <v>11</v>
      </c>
      <c r="B212" s="18" t="s">
        <v>106</v>
      </c>
      <c r="C212" s="18" t="s">
        <v>107</v>
      </c>
      <c r="D212" s="17"/>
      <c r="E212" s="19" t="s">
        <v>400</v>
      </c>
      <c r="F212" s="9">
        <f>F213+F215</f>
        <v>1000</v>
      </c>
      <c r="G212" s="9">
        <f>G213+G215</f>
        <v>1000</v>
      </c>
      <c r="H212" s="9">
        <f>H213+H215</f>
        <v>1000</v>
      </c>
      <c r="I212" s="1"/>
    </row>
    <row r="213" spans="1:9" ht="25.5" outlineLevel="6">
      <c r="A213" s="17" t="s">
        <v>11</v>
      </c>
      <c r="B213" s="18" t="s">
        <v>106</v>
      </c>
      <c r="C213" s="18" t="s">
        <v>108</v>
      </c>
      <c r="D213" s="17"/>
      <c r="E213" s="19" t="s">
        <v>401</v>
      </c>
      <c r="F213" s="9">
        <f>F214</f>
        <v>500</v>
      </c>
      <c r="G213" s="9">
        <f>G214</f>
        <v>500</v>
      </c>
      <c r="H213" s="9">
        <f>H214</f>
        <v>500</v>
      </c>
      <c r="I213" s="1"/>
    </row>
    <row r="214" spans="1:9" ht="25.5" outlineLevel="7">
      <c r="A214" s="17" t="s">
        <v>11</v>
      </c>
      <c r="B214" s="18" t="s">
        <v>106</v>
      </c>
      <c r="C214" s="18" t="s">
        <v>108</v>
      </c>
      <c r="D214" s="17" t="s">
        <v>7</v>
      </c>
      <c r="E214" s="19" t="s">
        <v>306</v>
      </c>
      <c r="F214" s="9">
        <v>500</v>
      </c>
      <c r="G214" s="9">
        <v>500</v>
      </c>
      <c r="H214" s="9">
        <v>500</v>
      </c>
      <c r="I214" s="1"/>
    </row>
    <row r="215" spans="1:9" outlineLevel="6">
      <c r="A215" s="17" t="s">
        <v>11</v>
      </c>
      <c r="B215" s="18" t="s">
        <v>106</v>
      </c>
      <c r="C215" s="18" t="s">
        <v>109</v>
      </c>
      <c r="D215" s="17"/>
      <c r="E215" s="19" t="s">
        <v>402</v>
      </c>
      <c r="F215" s="9">
        <f>F216</f>
        <v>500</v>
      </c>
      <c r="G215" s="9">
        <f>G216</f>
        <v>500</v>
      </c>
      <c r="H215" s="9">
        <f>H216</f>
        <v>500</v>
      </c>
      <c r="I215" s="1"/>
    </row>
    <row r="216" spans="1:9" ht="25.5" outlineLevel="7">
      <c r="A216" s="17" t="s">
        <v>11</v>
      </c>
      <c r="B216" s="18" t="s">
        <v>106</v>
      </c>
      <c r="C216" s="18" t="s">
        <v>109</v>
      </c>
      <c r="D216" s="17" t="s">
        <v>7</v>
      </c>
      <c r="E216" s="19" t="s">
        <v>306</v>
      </c>
      <c r="F216" s="9">
        <v>500</v>
      </c>
      <c r="G216" s="9">
        <v>500</v>
      </c>
      <c r="H216" s="9">
        <v>500</v>
      </c>
      <c r="I216" s="1"/>
    </row>
    <row r="217" spans="1:9" ht="25.5" outlineLevel="5">
      <c r="A217" s="17" t="s">
        <v>11</v>
      </c>
      <c r="B217" s="18" t="s">
        <v>106</v>
      </c>
      <c r="C217" s="18" t="s">
        <v>110</v>
      </c>
      <c r="D217" s="17"/>
      <c r="E217" s="19" t="s">
        <v>403</v>
      </c>
      <c r="F217" s="21">
        <f>F218+F220+F222+F224+F226+F228</f>
        <v>3850</v>
      </c>
      <c r="G217" s="21">
        <f t="shared" ref="G217:H217" si="43">G218+G220+G222+G224+G226+G228</f>
        <v>1300</v>
      </c>
      <c r="H217" s="21">
        <f t="shared" si="43"/>
        <v>1300</v>
      </c>
      <c r="I217" s="1"/>
    </row>
    <row r="218" spans="1:9" outlineLevel="6">
      <c r="A218" s="17" t="s">
        <v>11</v>
      </c>
      <c r="B218" s="18" t="s">
        <v>106</v>
      </c>
      <c r="C218" s="18" t="s">
        <v>111</v>
      </c>
      <c r="D218" s="17"/>
      <c r="E218" s="19" t="s">
        <v>404</v>
      </c>
      <c r="F218" s="9">
        <f>F219</f>
        <v>500</v>
      </c>
      <c r="G218" s="9">
        <f>G219</f>
        <v>500</v>
      </c>
      <c r="H218" s="9">
        <f>H219</f>
        <v>500</v>
      </c>
      <c r="I218" s="1"/>
    </row>
    <row r="219" spans="1:9" ht="25.5" outlineLevel="7">
      <c r="A219" s="17" t="s">
        <v>11</v>
      </c>
      <c r="B219" s="18" t="s">
        <v>106</v>
      </c>
      <c r="C219" s="18" t="s">
        <v>111</v>
      </c>
      <c r="D219" s="17" t="s">
        <v>7</v>
      </c>
      <c r="E219" s="19" t="s">
        <v>306</v>
      </c>
      <c r="F219" s="9">
        <v>500</v>
      </c>
      <c r="G219" s="9">
        <v>500</v>
      </c>
      <c r="H219" s="9">
        <v>500</v>
      </c>
      <c r="I219" s="1"/>
    </row>
    <row r="220" spans="1:9" ht="25.5" outlineLevel="6">
      <c r="A220" s="17" t="s">
        <v>11</v>
      </c>
      <c r="B220" s="18" t="s">
        <v>106</v>
      </c>
      <c r="C220" s="18" t="s">
        <v>112</v>
      </c>
      <c r="D220" s="17"/>
      <c r="E220" s="19" t="s">
        <v>613</v>
      </c>
      <c r="F220" s="9">
        <f>F221</f>
        <v>1000</v>
      </c>
      <c r="G220" s="9">
        <f>G221</f>
        <v>200</v>
      </c>
      <c r="H220" s="9">
        <f>H221</f>
        <v>200</v>
      </c>
      <c r="I220" s="1"/>
    </row>
    <row r="221" spans="1:9" ht="25.5" outlineLevel="7">
      <c r="A221" s="17" t="s">
        <v>11</v>
      </c>
      <c r="B221" s="18" t="s">
        <v>106</v>
      </c>
      <c r="C221" s="18" t="s">
        <v>112</v>
      </c>
      <c r="D221" s="17" t="s">
        <v>7</v>
      </c>
      <c r="E221" s="19" t="s">
        <v>306</v>
      </c>
      <c r="F221" s="9">
        <v>1000</v>
      </c>
      <c r="G221" s="9">
        <v>200</v>
      </c>
      <c r="H221" s="9">
        <v>200</v>
      </c>
      <c r="I221" s="1"/>
    </row>
    <row r="222" spans="1:9" ht="38.25" outlineLevel="6">
      <c r="A222" s="17" t="s">
        <v>11</v>
      </c>
      <c r="B222" s="18" t="s">
        <v>106</v>
      </c>
      <c r="C222" s="18" t="s">
        <v>113</v>
      </c>
      <c r="D222" s="17"/>
      <c r="E222" s="19" t="s">
        <v>405</v>
      </c>
      <c r="F222" s="9">
        <f>F223</f>
        <v>500</v>
      </c>
      <c r="G222" s="9">
        <f>G223</f>
        <v>200</v>
      </c>
      <c r="H222" s="9">
        <f>H223</f>
        <v>200</v>
      </c>
      <c r="I222" s="1"/>
    </row>
    <row r="223" spans="1:9" ht="25.5" outlineLevel="7">
      <c r="A223" s="17" t="s">
        <v>11</v>
      </c>
      <c r="B223" s="18" t="s">
        <v>106</v>
      </c>
      <c r="C223" s="18" t="s">
        <v>113</v>
      </c>
      <c r="D223" s="17" t="s">
        <v>7</v>
      </c>
      <c r="E223" s="19" t="s">
        <v>306</v>
      </c>
      <c r="F223" s="9">
        <v>500</v>
      </c>
      <c r="G223" s="9">
        <v>200</v>
      </c>
      <c r="H223" s="9">
        <v>200</v>
      </c>
      <c r="I223" s="1"/>
    </row>
    <row r="224" spans="1:9" ht="25.5" outlineLevel="7">
      <c r="A224" s="17" t="s">
        <v>11</v>
      </c>
      <c r="B224" s="18" t="s">
        <v>106</v>
      </c>
      <c r="C224" s="18" t="s">
        <v>595</v>
      </c>
      <c r="D224" s="17"/>
      <c r="E224" s="19" t="s">
        <v>596</v>
      </c>
      <c r="F224" s="9">
        <f>F225</f>
        <v>1000</v>
      </c>
      <c r="G224" s="9">
        <f>G225</f>
        <v>200</v>
      </c>
      <c r="H224" s="9">
        <f>H225</f>
        <v>200</v>
      </c>
      <c r="I224" s="1"/>
    </row>
    <row r="225" spans="1:10" ht="25.5" outlineLevel="7">
      <c r="A225" s="17" t="s">
        <v>11</v>
      </c>
      <c r="B225" s="18" t="s">
        <v>106</v>
      </c>
      <c r="C225" s="18" t="s">
        <v>595</v>
      </c>
      <c r="D225" s="17">
        <v>200</v>
      </c>
      <c r="E225" s="19" t="s">
        <v>306</v>
      </c>
      <c r="F225" s="9">
        <v>1000</v>
      </c>
      <c r="G225" s="9">
        <v>200</v>
      </c>
      <c r="H225" s="9">
        <v>200</v>
      </c>
      <c r="I225" s="1"/>
    </row>
    <row r="226" spans="1:10" ht="25.5" outlineLevel="7">
      <c r="A226" s="17" t="s">
        <v>11</v>
      </c>
      <c r="B226" s="18" t="s">
        <v>106</v>
      </c>
      <c r="C226" s="18" t="s">
        <v>614</v>
      </c>
      <c r="D226" s="17"/>
      <c r="E226" s="19" t="s">
        <v>615</v>
      </c>
      <c r="F226" s="9">
        <f>F227</f>
        <v>350</v>
      </c>
      <c r="G226" s="9">
        <f>G227</f>
        <v>100</v>
      </c>
      <c r="H226" s="9">
        <f>H227</f>
        <v>100</v>
      </c>
      <c r="I226" s="1"/>
    </row>
    <row r="227" spans="1:10" ht="25.5" outlineLevel="7">
      <c r="A227" s="17" t="s">
        <v>11</v>
      </c>
      <c r="B227" s="18" t="s">
        <v>106</v>
      </c>
      <c r="C227" s="18" t="s">
        <v>614</v>
      </c>
      <c r="D227" s="17">
        <v>200</v>
      </c>
      <c r="E227" s="19" t="s">
        <v>306</v>
      </c>
      <c r="F227" s="9">
        <v>350</v>
      </c>
      <c r="G227" s="9">
        <v>100</v>
      </c>
      <c r="H227" s="9">
        <v>100</v>
      </c>
      <c r="I227" s="1"/>
    </row>
    <row r="228" spans="1:10" ht="25.5" outlineLevel="7">
      <c r="A228" s="17" t="s">
        <v>11</v>
      </c>
      <c r="B228" s="18" t="s">
        <v>106</v>
      </c>
      <c r="C228" s="18" t="s">
        <v>625</v>
      </c>
      <c r="D228" s="17"/>
      <c r="E228" s="19" t="s">
        <v>626</v>
      </c>
      <c r="F228" s="9">
        <f>F229</f>
        <v>500</v>
      </c>
      <c r="G228" s="9">
        <f>G229</f>
        <v>100</v>
      </c>
      <c r="H228" s="9">
        <f>H229</f>
        <v>100</v>
      </c>
    </row>
    <row r="229" spans="1:10" ht="25.5" outlineLevel="7">
      <c r="A229" s="17" t="s">
        <v>11</v>
      </c>
      <c r="B229" s="18" t="s">
        <v>106</v>
      </c>
      <c r="C229" s="18" t="s">
        <v>625</v>
      </c>
      <c r="D229" s="17">
        <v>200</v>
      </c>
      <c r="E229" s="19" t="s">
        <v>306</v>
      </c>
      <c r="F229" s="9">
        <v>500</v>
      </c>
      <c r="G229" s="9">
        <v>100</v>
      </c>
      <c r="H229" s="9">
        <v>100</v>
      </c>
    </row>
    <row r="230" spans="1:10" ht="25.5" outlineLevel="5">
      <c r="A230" s="17" t="s">
        <v>11</v>
      </c>
      <c r="B230" s="18" t="s">
        <v>106</v>
      </c>
      <c r="C230" s="18" t="s">
        <v>114</v>
      </c>
      <c r="D230" s="17"/>
      <c r="E230" s="19" t="s">
        <v>406</v>
      </c>
      <c r="F230" s="21">
        <f>F233+F231</f>
        <v>2500</v>
      </c>
      <c r="G230" s="21">
        <f t="shared" ref="G230:H230" si="44">G233+G231</f>
        <v>900</v>
      </c>
      <c r="H230" s="21">
        <f t="shared" si="44"/>
        <v>900</v>
      </c>
    </row>
    <row r="231" spans="1:10" ht="25.5" outlineLevel="5">
      <c r="A231" s="17" t="s">
        <v>11</v>
      </c>
      <c r="B231" s="18" t="s">
        <v>106</v>
      </c>
      <c r="C231" s="18" t="s">
        <v>665</v>
      </c>
      <c r="D231" s="17"/>
      <c r="E231" s="19" t="s">
        <v>666</v>
      </c>
      <c r="F231" s="21">
        <f>F232</f>
        <v>1000</v>
      </c>
      <c r="G231" s="21">
        <f t="shared" ref="G231:H231" si="45">G232</f>
        <v>400</v>
      </c>
      <c r="H231" s="21">
        <f t="shared" si="45"/>
        <v>400</v>
      </c>
    </row>
    <row r="232" spans="1:10" ht="25.5" outlineLevel="5">
      <c r="A232" s="17" t="s">
        <v>11</v>
      </c>
      <c r="B232" s="18" t="s">
        <v>106</v>
      </c>
      <c r="C232" s="18" t="s">
        <v>665</v>
      </c>
      <c r="D232" s="17">
        <v>200</v>
      </c>
      <c r="E232" s="19" t="s">
        <v>306</v>
      </c>
      <c r="F232" s="21">
        <v>1000</v>
      </c>
      <c r="G232" s="21">
        <v>400</v>
      </c>
      <c r="H232" s="21">
        <v>400</v>
      </c>
    </row>
    <row r="233" spans="1:10" ht="51" outlineLevel="6">
      <c r="A233" s="17" t="s">
        <v>11</v>
      </c>
      <c r="B233" s="18" t="s">
        <v>106</v>
      </c>
      <c r="C233" s="18" t="s">
        <v>592</v>
      </c>
      <c r="D233" s="17"/>
      <c r="E233" s="19" t="s">
        <v>612</v>
      </c>
      <c r="F233" s="9">
        <f t="shared" ref="F233:H233" si="46">F234</f>
        <v>1500</v>
      </c>
      <c r="G233" s="9">
        <f t="shared" si="46"/>
        <v>500</v>
      </c>
      <c r="H233" s="9">
        <f t="shared" si="46"/>
        <v>500</v>
      </c>
      <c r="J233" s="78"/>
    </row>
    <row r="234" spans="1:10" ht="25.5" outlineLevel="7">
      <c r="A234" s="17" t="s">
        <v>11</v>
      </c>
      <c r="B234" s="18" t="s">
        <v>106</v>
      </c>
      <c r="C234" s="18" t="s">
        <v>592</v>
      </c>
      <c r="D234" s="17" t="s">
        <v>7</v>
      </c>
      <c r="E234" s="19" t="s">
        <v>306</v>
      </c>
      <c r="F234" s="9">
        <v>1500</v>
      </c>
      <c r="G234" s="9">
        <v>500</v>
      </c>
      <c r="H234" s="9">
        <v>500</v>
      </c>
      <c r="J234" s="78"/>
    </row>
    <row r="235" spans="1:10" outlineLevel="2">
      <c r="A235" s="17" t="s">
        <v>11</v>
      </c>
      <c r="B235" s="18" t="s">
        <v>115</v>
      </c>
      <c r="C235" s="18"/>
      <c r="D235" s="17"/>
      <c r="E235" s="19" t="s">
        <v>279</v>
      </c>
      <c r="F235" s="9">
        <f>F236+F261</f>
        <v>32798.199999999997</v>
      </c>
      <c r="G235" s="9">
        <f>G236+G261</f>
        <v>14712</v>
      </c>
      <c r="H235" s="9">
        <f>H236+H261</f>
        <v>14712</v>
      </c>
      <c r="J235" s="78"/>
    </row>
    <row r="236" spans="1:10" ht="51" outlineLevel="3">
      <c r="A236" s="17" t="s">
        <v>11</v>
      </c>
      <c r="B236" s="18" t="s">
        <v>115</v>
      </c>
      <c r="C236" s="18" t="s">
        <v>73</v>
      </c>
      <c r="D236" s="17"/>
      <c r="E236" s="19" t="s">
        <v>696</v>
      </c>
      <c r="F236" s="9">
        <f>F237</f>
        <v>19491.3</v>
      </c>
      <c r="G236" s="9">
        <f>G237</f>
        <v>14390</v>
      </c>
      <c r="H236" s="9">
        <f>H237</f>
        <v>14712</v>
      </c>
    </row>
    <row r="237" spans="1:10" ht="25.5" outlineLevel="4">
      <c r="A237" s="17" t="s">
        <v>11</v>
      </c>
      <c r="B237" s="18" t="s">
        <v>115</v>
      </c>
      <c r="C237" s="18" t="s">
        <v>74</v>
      </c>
      <c r="D237" s="17"/>
      <c r="E237" s="19" t="s">
        <v>368</v>
      </c>
      <c r="F237" s="9">
        <f>F238+F245+F254</f>
        <v>19491.3</v>
      </c>
      <c r="G237" s="9">
        <f>G238+G245+G254</f>
        <v>14390</v>
      </c>
      <c r="H237" s="9">
        <f>H238+H245+H254</f>
        <v>14712</v>
      </c>
    </row>
    <row r="238" spans="1:10" ht="16.5" customHeight="1" outlineLevel="5">
      <c r="A238" s="17" t="s">
        <v>11</v>
      </c>
      <c r="B238" s="18" t="s">
        <v>115</v>
      </c>
      <c r="C238" s="18" t="s">
        <v>116</v>
      </c>
      <c r="D238" s="17"/>
      <c r="E238" s="19" t="s">
        <v>408</v>
      </c>
      <c r="F238" s="9">
        <f>F239+F241+F243</f>
        <v>11500</v>
      </c>
      <c r="G238" s="9">
        <f>G239+G241+G243</f>
        <v>8000</v>
      </c>
      <c r="H238" s="9">
        <f>H239+H241+H243</f>
        <v>8000</v>
      </c>
    </row>
    <row r="239" spans="1:10" ht="25.5" outlineLevel="6">
      <c r="A239" s="17" t="s">
        <v>11</v>
      </c>
      <c r="B239" s="18" t="s">
        <v>115</v>
      </c>
      <c r="C239" s="18" t="s">
        <v>117</v>
      </c>
      <c r="D239" s="17"/>
      <c r="E239" s="19" t="s">
        <v>409</v>
      </c>
      <c r="F239" s="9">
        <f>F240</f>
        <v>8500</v>
      </c>
      <c r="G239" s="9">
        <f>G240</f>
        <v>6000</v>
      </c>
      <c r="H239" s="9">
        <f>H240</f>
        <v>6000</v>
      </c>
    </row>
    <row r="240" spans="1:10" ht="25.5" outlineLevel="7">
      <c r="A240" s="17" t="s">
        <v>11</v>
      </c>
      <c r="B240" s="18" t="s">
        <v>115</v>
      </c>
      <c r="C240" s="18" t="s">
        <v>117</v>
      </c>
      <c r="D240" s="17" t="s">
        <v>7</v>
      </c>
      <c r="E240" s="19" t="s">
        <v>306</v>
      </c>
      <c r="F240" s="9">
        <v>8500</v>
      </c>
      <c r="G240" s="9">
        <v>6000</v>
      </c>
      <c r="H240" s="9">
        <v>6000</v>
      </c>
    </row>
    <row r="241" spans="1:9" ht="25.5" outlineLevel="6">
      <c r="A241" s="17" t="s">
        <v>11</v>
      </c>
      <c r="B241" s="18" t="s">
        <v>115</v>
      </c>
      <c r="C241" s="18" t="s">
        <v>118</v>
      </c>
      <c r="D241" s="17"/>
      <c r="E241" s="19" t="s">
        <v>410</v>
      </c>
      <c r="F241" s="9">
        <f>F242</f>
        <v>1500</v>
      </c>
      <c r="G241" s="9">
        <f>G242</f>
        <v>1000</v>
      </c>
      <c r="H241" s="9">
        <f>H242</f>
        <v>1000</v>
      </c>
    </row>
    <row r="242" spans="1:9" ht="25.5" outlineLevel="7">
      <c r="A242" s="17" t="s">
        <v>11</v>
      </c>
      <c r="B242" s="18" t="s">
        <v>115</v>
      </c>
      <c r="C242" s="18" t="s">
        <v>118</v>
      </c>
      <c r="D242" s="17" t="s">
        <v>39</v>
      </c>
      <c r="E242" s="19" t="s">
        <v>332</v>
      </c>
      <c r="F242" s="9">
        <v>1500</v>
      </c>
      <c r="G242" s="9">
        <v>1000</v>
      </c>
      <c r="H242" s="9">
        <v>1000</v>
      </c>
      <c r="I242" s="1"/>
    </row>
    <row r="243" spans="1:9" ht="38.25" outlineLevel="6">
      <c r="A243" s="17" t="s">
        <v>11</v>
      </c>
      <c r="B243" s="18" t="s">
        <v>115</v>
      </c>
      <c r="C243" s="18" t="s">
        <v>119</v>
      </c>
      <c r="D243" s="17"/>
      <c r="E243" s="19" t="s">
        <v>411</v>
      </c>
      <c r="F243" s="9">
        <f>F244</f>
        <v>1500</v>
      </c>
      <c r="G243" s="9">
        <f>G244</f>
        <v>1000</v>
      </c>
      <c r="H243" s="9">
        <f>H244</f>
        <v>1000</v>
      </c>
      <c r="I243" s="1"/>
    </row>
    <row r="244" spans="1:9" ht="25.5" outlineLevel="7">
      <c r="A244" s="17" t="s">
        <v>11</v>
      </c>
      <c r="B244" s="18" t="s">
        <v>115</v>
      </c>
      <c r="C244" s="18" t="s">
        <v>119</v>
      </c>
      <c r="D244" s="17" t="s">
        <v>7</v>
      </c>
      <c r="E244" s="19" t="s">
        <v>306</v>
      </c>
      <c r="F244" s="9">
        <v>1500</v>
      </c>
      <c r="G244" s="9">
        <v>1000</v>
      </c>
      <c r="H244" s="9">
        <v>1000</v>
      </c>
      <c r="I244" s="1"/>
    </row>
    <row r="245" spans="1:9" ht="25.5" outlineLevel="5">
      <c r="A245" s="17" t="s">
        <v>11</v>
      </c>
      <c r="B245" s="18" t="s">
        <v>115</v>
      </c>
      <c r="C245" s="18" t="s">
        <v>75</v>
      </c>
      <c r="D245" s="17"/>
      <c r="E245" s="19" t="s">
        <v>369</v>
      </c>
      <c r="F245" s="9">
        <f>F246+F248+F250+F252</f>
        <v>7380</v>
      </c>
      <c r="G245" s="9">
        <f t="shared" ref="G245:H245" si="47">G246+G248+G250+G252</f>
        <v>5090</v>
      </c>
      <c r="H245" s="9">
        <f t="shared" si="47"/>
        <v>5412</v>
      </c>
      <c r="I245" s="1"/>
    </row>
    <row r="246" spans="1:9" outlineLevel="6">
      <c r="A246" s="59" t="s">
        <v>11</v>
      </c>
      <c r="B246" s="58" t="s">
        <v>115</v>
      </c>
      <c r="C246" s="58" t="s">
        <v>120</v>
      </c>
      <c r="D246" s="59"/>
      <c r="E246" s="61" t="s">
        <v>413</v>
      </c>
      <c r="F246" s="21">
        <f>F247</f>
        <v>4790</v>
      </c>
      <c r="G246" s="9">
        <f>G247</f>
        <v>3290</v>
      </c>
      <c r="H246" s="9">
        <f>H247</f>
        <v>3612</v>
      </c>
      <c r="I246" s="1"/>
    </row>
    <row r="247" spans="1:9" ht="25.5" outlineLevel="7">
      <c r="A247" s="59" t="s">
        <v>11</v>
      </c>
      <c r="B247" s="58" t="s">
        <v>115</v>
      </c>
      <c r="C247" s="58" t="s">
        <v>120</v>
      </c>
      <c r="D247" s="59" t="s">
        <v>39</v>
      </c>
      <c r="E247" s="61" t="s">
        <v>332</v>
      </c>
      <c r="F247" s="21">
        <v>4790</v>
      </c>
      <c r="G247" s="21">
        <v>3290</v>
      </c>
      <c r="H247" s="21">
        <f>3290+322</f>
        <v>3612</v>
      </c>
      <c r="I247" s="1"/>
    </row>
    <row r="248" spans="1:9" ht="25.5" outlineLevel="6">
      <c r="A248" s="17" t="s">
        <v>11</v>
      </c>
      <c r="B248" s="18" t="s">
        <v>115</v>
      </c>
      <c r="C248" s="18" t="s">
        <v>121</v>
      </c>
      <c r="D248" s="17"/>
      <c r="E248" s="19" t="s">
        <v>414</v>
      </c>
      <c r="F248" s="9">
        <f>F249</f>
        <v>300</v>
      </c>
      <c r="G248" s="9">
        <f>G249</f>
        <v>0</v>
      </c>
      <c r="H248" s="9">
        <f>H249</f>
        <v>0</v>
      </c>
      <c r="I248" s="1"/>
    </row>
    <row r="249" spans="1:9" ht="25.5" outlineLevel="7">
      <c r="A249" s="17" t="s">
        <v>11</v>
      </c>
      <c r="B249" s="18" t="s">
        <v>115</v>
      </c>
      <c r="C249" s="18" t="s">
        <v>121</v>
      </c>
      <c r="D249" s="17" t="s">
        <v>7</v>
      </c>
      <c r="E249" s="19" t="s">
        <v>306</v>
      </c>
      <c r="F249" s="9">
        <v>300</v>
      </c>
      <c r="G249" s="9">
        <v>0</v>
      </c>
      <c r="H249" s="9">
        <v>0</v>
      </c>
      <c r="I249" s="1"/>
    </row>
    <row r="250" spans="1:9" ht="38.25" outlineLevel="6">
      <c r="A250" s="17" t="s">
        <v>11</v>
      </c>
      <c r="B250" s="18" t="s">
        <v>115</v>
      </c>
      <c r="C250" s="18" t="s">
        <v>122</v>
      </c>
      <c r="D250" s="17"/>
      <c r="E250" s="19" t="s">
        <v>417</v>
      </c>
      <c r="F250" s="9">
        <f>F251</f>
        <v>1290</v>
      </c>
      <c r="G250" s="9">
        <f>G251</f>
        <v>800</v>
      </c>
      <c r="H250" s="9">
        <f>H251</f>
        <v>800</v>
      </c>
      <c r="I250" s="1"/>
    </row>
    <row r="251" spans="1:9" ht="25.5" outlineLevel="7">
      <c r="A251" s="17" t="s">
        <v>11</v>
      </c>
      <c r="B251" s="18" t="s">
        <v>115</v>
      </c>
      <c r="C251" s="18" t="s">
        <v>122</v>
      </c>
      <c r="D251" s="17" t="s">
        <v>7</v>
      </c>
      <c r="E251" s="19" t="s">
        <v>306</v>
      </c>
      <c r="F251" s="9">
        <v>1290</v>
      </c>
      <c r="G251" s="9">
        <v>800</v>
      </c>
      <c r="H251" s="9">
        <v>800</v>
      </c>
      <c r="I251" s="1"/>
    </row>
    <row r="252" spans="1:9" outlineLevel="6">
      <c r="A252" s="17" t="s">
        <v>11</v>
      </c>
      <c r="B252" s="18" t="s">
        <v>115</v>
      </c>
      <c r="C252" s="18" t="s">
        <v>123</v>
      </c>
      <c r="D252" s="17"/>
      <c r="E252" s="19" t="s">
        <v>418</v>
      </c>
      <c r="F252" s="9">
        <f>F253</f>
        <v>1000</v>
      </c>
      <c r="G252" s="9">
        <f>G253</f>
        <v>1000</v>
      </c>
      <c r="H252" s="9">
        <f>H253</f>
        <v>1000</v>
      </c>
      <c r="I252" s="1"/>
    </row>
    <row r="253" spans="1:9" ht="25.5" outlineLevel="7">
      <c r="A253" s="17" t="s">
        <v>11</v>
      </c>
      <c r="B253" s="18" t="s">
        <v>115</v>
      </c>
      <c r="C253" s="18" t="s">
        <v>123</v>
      </c>
      <c r="D253" s="17" t="s">
        <v>7</v>
      </c>
      <c r="E253" s="19" t="s">
        <v>306</v>
      </c>
      <c r="F253" s="9">
        <v>1000</v>
      </c>
      <c r="G253" s="9">
        <v>1000</v>
      </c>
      <c r="H253" s="9">
        <v>1000</v>
      </c>
      <c r="I253" s="1"/>
    </row>
    <row r="254" spans="1:9" ht="25.5" outlineLevel="5">
      <c r="A254" s="17" t="s">
        <v>11</v>
      </c>
      <c r="B254" s="18" t="s">
        <v>115</v>
      </c>
      <c r="C254" s="18" t="s">
        <v>93</v>
      </c>
      <c r="D254" s="17"/>
      <c r="E254" s="19" t="s">
        <v>387</v>
      </c>
      <c r="F254" s="9">
        <f>F255+F257+F259</f>
        <v>611.29999999999995</v>
      </c>
      <c r="G254" s="9">
        <f t="shared" ref="G254:H254" si="48">G255+G257+G259</f>
        <v>1300</v>
      </c>
      <c r="H254" s="9">
        <f t="shared" si="48"/>
        <v>1300</v>
      </c>
      <c r="I254" s="1"/>
    </row>
    <row r="255" spans="1:9" outlineLevel="5">
      <c r="A255" s="17" t="s">
        <v>11</v>
      </c>
      <c r="B255" s="18" t="s">
        <v>115</v>
      </c>
      <c r="C255" s="18" t="s">
        <v>646</v>
      </c>
      <c r="D255" s="17"/>
      <c r="E255" s="19" t="s">
        <v>647</v>
      </c>
      <c r="F255" s="9">
        <f>F256</f>
        <v>500</v>
      </c>
      <c r="G255" s="9">
        <f>G256</f>
        <v>300</v>
      </c>
      <c r="H255" s="9">
        <f>H256</f>
        <v>300</v>
      </c>
      <c r="I255" s="1"/>
    </row>
    <row r="256" spans="1:9" ht="25.5" outlineLevel="5">
      <c r="A256" s="17" t="s">
        <v>11</v>
      </c>
      <c r="B256" s="18" t="s">
        <v>115</v>
      </c>
      <c r="C256" s="18" t="s">
        <v>646</v>
      </c>
      <c r="D256" s="17">
        <v>200</v>
      </c>
      <c r="E256" s="19" t="s">
        <v>306</v>
      </c>
      <c r="F256" s="9">
        <v>500</v>
      </c>
      <c r="G256" s="9">
        <v>300</v>
      </c>
      <c r="H256" s="9">
        <v>300</v>
      </c>
    </row>
    <row r="257" spans="1:11" ht="38.25" outlineLevel="6">
      <c r="A257" s="17" t="s">
        <v>11</v>
      </c>
      <c r="B257" s="18" t="s">
        <v>115</v>
      </c>
      <c r="C257" s="77" t="s">
        <v>635</v>
      </c>
      <c r="D257" s="17"/>
      <c r="E257" s="19" t="s">
        <v>634</v>
      </c>
      <c r="F257" s="9">
        <f>F258</f>
        <v>0</v>
      </c>
      <c r="G257" s="9">
        <f>G258</f>
        <v>1000</v>
      </c>
      <c r="H257" s="9">
        <f>H258</f>
        <v>1000</v>
      </c>
    </row>
    <row r="258" spans="1:11" ht="25.5" outlineLevel="7">
      <c r="A258" s="17" t="s">
        <v>11</v>
      </c>
      <c r="B258" s="18" t="s">
        <v>115</v>
      </c>
      <c r="C258" s="77" t="s">
        <v>635</v>
      </c>
      <c r="D258" s="17" t="s">
        <v>7</v>
      </c>
      <c r="E258" s="19" t="s">
        <v>306</v>
      </c>
      <c r="F258" s="9">
        <v>0</v>
      </c>
      <c r="G258" s="9">
        <v>1000</v>
      </c>
      <c r="H258" s="9">
        <v>1000</v>
      </c>
    </row>
    <row r="259" spans="1:11" ht="63.75" outlineLevel="7">
      <c r="A259" s="17">
        <v>802</v>
      </c>
      <c r="B259" s="18" t="s">
        <v>115</v>
      </c>
      <c r="C259" s="77" t="s">
        <v>682</v>
      </c>
      <c r="D259" s="77"/>
      <c r="E259" s="88" t="s">
        <v>681</v>
      </c>
      <c r="F259" s="9">
        <f>F260</f>
        <v>111.3</v>
      </c>
      <c r="G259" s="9">
        <f t="shared" ref="G259:H259" si="49">G260</f>
        <v>0</v>
      </c>
      <c r="H259" s="9">
        <f t="shared" si="49"/>
        <v>0</v>
      </c>
      <c r="J259" s="78"/>
      <c r="K259" s="78"/>
    </row>
    <row r="260" spans="1:11" ht="25.5" outlineLevel="7">
      <c r="A260" s="17">
        <v>802</v>
      </c>
      <c r="B260" s="18" t="s">
        <v>115</v>
      </c>
      <c r="C260" s="77" t="s">
        <v>682</v>
      </c>
      <c r="D260" s="77" t="s">
        <v>7</v>
      </c>
      <c r="E260" s="88" t="s">
        <v>306</v>
      </c>
      <c r="F260" s="9">
        <v>111.3</v>
      </c>
      <c r="G260" s="9">
        <v>0</v>
      </c>
      <c r="H260" s="9">
        <v>0</v>
      </c>
      <c r="J260" s="78"/>
      <c r="K260" s="78"/>
    </row>
    <row r="261" spans="1:11" ht="40.5" customHeight="1" outlineLevel="3">
      <c r="A261" s="17" t="s">
        <v>11</v>
      </c>
      <c r="B261" s="18" t="s">
        <v>115</v>
      </c>
      <c r="C261" s="18" t="s">
        <v>124</v>
      </c>
      <c r="D261" s="17"/>
      <c r="E261" s="19" t="s">
        <v>280</v>
      </c>
      <c r="F261" s="9">
        <f>F262</f>
        <v>13306.9</v>
      </c>
      <c r="G261" s="9">
        <f>G262</f>
        <v>322</v>
      </c>
      <c r="H261" s="9">
        <f>H262</f>
        <v>0</v>
      </c>
      <c r="J261" s="78"/>
      <c r="K261" s="78"/>
    </row>
    <row r="262" spans="1:11" ht="38.25" outlineLevel="4">
      <c r="A262" s="17" t="s">
        <v>11</v>
      </c>
      <c r="B262" s="18" t="s">
        <v>115</v>
      </c>
      <c r="C262" s="18" t="s">
        <v>125</v>
      </c>
      <c r="D262" s="17"/>
      <c r="E262" s="19" t="s">
        <v>421</v>
      </c>
      <c r="F262" s="9">
        <f>F263+F268</f>
        <v>13306.9</v>
      </c>
      <c r="G262" s="9">
        <f>G263+G268</f>
        <v>322</v>
      </c>
      <c r="H262" s="9">
        <f>H263+H268</f>
        <v>0</v>
      </c>
    </row>
    <row r="263" spans="1:11" ht="25.5" outlineLevel="5">
      <c r="A263" s="17" t="s">
        <v>11</v>
      </c>
      <c r="B263" s="18" t="s">
        <v>115</v>
      </c>
      <c r="C263" s="18" t="s">
        <v>126</v>
      </c>
      <c r="D263" s="17"/>
      <c r="E263" s="19" t="s">
        <v>530</v>
      </c>
      <c r="F263" s="9">
        <f>F264+F266</f>
        <v>1100</v>
      </c>
      <c r="G263" s="9">
        <f t="shared" ref="G263:H263" si="50">G264+G266</f>
        <v>200</v>
      </c>
      <c r="H263" s="9">
        <f t="shared" si="50"/>
        <v>0</v>
      </c>
    </row>
    <row r="264" spans="1:11" ht="51" outlineLevel="6">
      <c r="A264" s="17" t="s">
        <v>11</v>
      </c>
      <c r="B264" s="18" t="s">
        <v>115</v>
      </c>
      <c r="C264" s="18" t="s">
        <v>127</v>
      </c>
      <c r="D264" s="17"/>
      <c r="E264" s="19" t="s">
        <v>422</v>
      </c>
      <c r="F264" s="9">
        <f t="shared" ref="F264:H264" si="51">F265</f>
        <v>500</v>
      </c>
      <c r="G264" s="9">
        <f t="shared" si="51"/>
        <v>200</v>
      </c>
      <c r="H264" s="9">
        <f t="shared" si="51"/>
        <v>0</v>
      </c>
    </row>
    <row r="265" spans="1:11" ht="25.5" outlineLevel="7">
      <c r="A265" s="17" t="s">
        <v>11</v>
      </c>
      <c r="B265" s="18" t="s">
        <v>115</v>
      </c>
      <c r="C265" s="18" t="s">
        <v>127</v>
      </c>
      <c r="D265" s="17" t="s">
        <v>7</v>
      </c>
      <c r="E265" s="19" t="s">
        <v>306</v>
      </c>
      <c r="F265" s="9">
        <v>500</v>
      </c>
      <c r="G265" s="9">
        <v>200</v>
      </c>
      <c r="H265" s="9">
        <v>0</v>
      </c>
    </row>
    <row r="266" spans="1:11" ht="25.5" outlineLevel="7">
      <c r="A266" s="17" t="s">
        <v>11</v>
      </c>
      <c r="B266" s="18" t="s">
        <v>115</v>
      </c>
      <c r="C266" s="18" t="s">
        <v>673</v>
      </c>
      <c r="D266" s="17"/>
      <c r="E266" s="19" t="s">
        <v>674</v>
      </c>
      <c r="F266" s="9">
        <f>F267</f>
        <v>600</v>
      </c>
      <c r="G266" s="9">
        <f t="shared" ref="G266:H266" si="52">G267</f>
        <v>0</v>
      </c>
      <c r="H266" s="9">
        <f t="shared" si="52"/>
        <v>0</v>
      </c>
    </row>
    <row r="267" spans="1:11" ht="25.5" outlineLevel="7">
      <c r="A267" s="17" t="s">
        <v>11</v>
      </c>
      <c r="B267" s="18" t="s">
        <v>115</v>
      </c>
      <c r="C267" s="18" t="s">
        <v>673</v>
      </c>
      <c r="D267" s="17" t="s">
        <v>7</v>
      </c>
      <c r="E267" s="19" t="s">
        <v>306</v>
      </c>
      <c r="F267" s="9">
        <v>600</v>
      </c>
      <c r="G267" s="9">
        <v>0</v>
      </c>
      <c r="H267" s="9">
        <v>0</v>
      </c>
    </row>
    <row r="268" spans="1:11" ht="38.25" outlineLevel="5">
      <c r="A268" s="17" t="s">
        <v>11</v>
      </c>
      <c r="B268" s="18" t="s">
        <v>115</v>
      </c>
      <c r="C268" s="18" t="s">
        <v>128</v>
      </c>
      <c r="D268" s="17"/>
      <c r="E268" s="19" t="s">
        <v>423</v>
      </c>
      <c r="F268" s="9">
        <f>F271+F269</f>
        <v>12206.9</v>
      </c>
      <c r="G268" s="9">
        <f t="shared" ref="G268:H268" si="53">G271+G269</f>
        <v>122</v>
      </c>
      <c r="H268" s="9">
        <f t="shared" si="53"/>
        <v>0</v>
      </c>
    </row>
    <row r="269" spans="1:11" ht="52.5" customHeight="1" outlineLevel="7">
      <c r="A269" s="17" t="s">
        <v>11</v>
      </c>
      <c r="B269" s="18" t="s">
        <v>115</v>
      </c>
      <c r="C269" s="18" t="s">
        <v>755</v>
      </c>
      <c r="D269" s="17"/>
      <c r="E269" s="19" t="s">
        <v>754</v>
      </c>
      <c r="F269" s="9">
        <f>F270</f>
        <v>20</v>
      </c>
      <c r="G269" s="9">
        <f t="shared" ref="G269:H269" si="54">G270</f>
        <v>0</v>
      </c>
      <c r="H269" s="9">
        <f t="shared" si="54"/>
        <v>0</v>
      </c>
    </row>
    <row r="270" spans="1:11" ht="25.5" outlineLevel="7">
      <c r="A270" s="17" t="s">
        <v>11</v>
      </c>
      <c r="B270" s="18" t="s">
        <v>115</v>
      </c>
      <c r="C270" s="18" t="s">
        <v>755</v>
      </c>
      <c r="D270" s="17" t="s">
        <v>39</v>
      </c>
      <c r="E270" s="19" t="s">
        <v>332</v>
      </c>
      <c r="F270" s="9">
        <v>20</v>
      </c>
      <c r="G270" s="9">
        <v>0</v>
      </c>
      <c r="H270" s="9">
        <v>0</v>
      </c>
    </row>
    <row r="271" spans="1:11" ht="38.25" outlineLevel="6">
      <c r="A271" s="17" t="s">
        <v>11</v>
      </c>
      <c r="B271" s="18" t="s">
        <v>115</v>
      </c>
      <c r="C271" s="18" t="s">
        <v>129</v>
      </c>
      <c r="D271" s="17"/>
      <c r="E271" s="19" t="s">
        <v>424</v>
      </c>
      <c r="F271" s="9">
        <f>F272</f>
        <v>12186.9</v>
      </c>
      <c r="G271" s="9">
        <f>G272</f>
        <v>122</v>
      </c>
      <c r="H271" s="9">
        <f>H272</f>
        <v>0</v>
      </c>
      <c r="I271" s="1"/>
    </row>
    <row r="272" spans="1:11" ht="25.5" outlineLevel="7">
      <c r="A272" s="17" t="s">
        <v>11</v>
      </c>
      <c r="B272" s="18" t="s">
        <v>115</v>
      </c>
      <c r="C272" s="18" t="s">
        <v>129</v>
      </c>
      <c r="D272" s="17" t="s">
        <v>7</v>
      </c>
      <c r="E272" s="19" t="s">
        <v>306</v>
      </c>
      <c r="F272" s="9">
        <f>12064.9+122</f>
        <v>12186.9</v>
      </c>
      <c r="G272" s="9">
        <v>122</v>
      </c>
      <c r="H272" s="9">
        <v>0</v>
      </c>
      <c r="I272" s="1"/>
    </row>
    <row r="273" spans="1:9" ht="25.5" outlineLevel="2">
      <c r="A273" s="17" t="s">
        <v>11</v>
      </c>
      <c r="B273" s="18" t="s">
        <v>130</v>
      </c>
      <c r="C273" s="18"/>
      <c r="D273" s="17"/>
      <c r="E273" s="19" t="s">
        <v>281</v>
      </c>
      <c r="F273" s="9">
        <f>F274+F279</f>
        <v>28089.599999999999</v>
      </c>
      <c r="G273" s="9">
        <f>G274+G279</f>
        <v>28089.599999999999</v>
      </c>
      <c r="H273" s="9">
        <f>H274+H279</f>
        <v>28089.599999999999</v>
      </c>
      <c r="I273" s="1"/>
    </row>
    <row r="274" spans="1:9" ht="51" outlineLevel="3">
      <c r="A274" s="17" t="s">
        <v>11</v>
      </c>
      <c r="B274" s="18" t="s">
        <v>130</v>
      </c>
      <c r="C274" s="18" t="s">
        <v>73</v>
      </c>
      <c r="D274" s="17"/>
      <c r="E274" s="19" t="s">
        <v>696</v>
      </c>
      <c r="F274" s="9">
        <f>F275</f>
        <v>19475.5</v>
      </c>
      <c r="G274" s="9">
        <f t="shared" ref="G274:H277" si="55">G275</f>
        <v>19475.5</v>
      </c>
      <c r="H274" s="9">
        <f t="shared" si="55"/>
        <v>19475.5</v>
      </c>
      <c r="I274" s="1"/>
    </row>
    <row r="275" spans="1:9" ht="25.5" outlineLevel="4">
      <c r="A275" s="17" t="s">
        <v>11</v>
      </c>
      <c r="B275" s="18" t="s">
        <v>130</v>
      </c>
      <c r="C275" s="18" t="s">
        <v>98</v>
      </c>
      <c r="D275" s="17"/>
      <c r="E275" s="19" t="s">
        <v>391</v>
      </c>
      <c r="F275" s="9">
        <f>F276</f>
        <v>19475.5</v>
      </c>
      <c r="G275" s="9">
        <f t="shared" si="55"/>
        <v>19475.5</v>
      </c>
      <c r="H275" s="9">
        <f t="shared" si="55"/>
        <v>19475.5</v>
      </c>
      <c r="I275" s="1"/>
    </row>
    <row r="276" spans="1:9" ht="25.5" outlineLevel="5">
      <c r="A276" s="17" t="s">
        <v>11</v>
      </c>
      <c r="B276" s="18" t="s">
        <v>130</v>
      </c>
      <c r="C276" s="18" t="s">
        <v>110</v>
      </c>
      <c r="D276" s="17"/>
      <c r="E276" s="19" t="s">
        <v>403</v>
      </c>
      <c r="F276" s="9">
        <f>F277</f>
        <v>19475.5</v>
      </c>
      <c r="G276" s="9">
        <f t="shared" si="55"/>
        <v>19475.5</v>
      </c>
      <c r="H276" s="9">
        <f t="shared" si="55"/>
        <v>19475.5</v>
      </c>
      <c r="I276" s="1"/>
    </row>
    <row r="277" spans="1:9" ht="25.5" outlineLevel="6">
      <c r="A277" s="17" t="s">
        <v>11</v>
      </c>
      <c r="B277" s="18" t="s">
        <v>130</v>
      </c>
      <c r="C277" s="18" t="s">
        <v>131</v>
      </c>
      <c r="D277" s="17"/>
      <c r="E277" s="19" t="s">
        <v>425</v>
      </c>
      <c r="F277" s="9">
        <f>F278</f>
        <v>19475.5</v>
      </c>
      <c r="G277" s="9">
        <f t="shared" si="55"/>
        <v>19475.5</v>
      </c>
      <c r="H277" s="9">
        <f t="shared" si="55"/>
        <v>19475.5</v>
      </c>
      <c r="I277" s="1"/>
    </row>
    <row r="278" spans="1:9" ht="25.5" outlineLevel="7">
      <c r="A278" s="17" t="s">
        <v>11</v>
      </c>
      <c r="B278" s="18" t="s">
        <v>130</v>
      </c>
      <c r="C278" s="18" t="s">
        <v>131</v>
      </c>
      <c r="D278" s="17" t="s">
        <v>39</v>
      </c>
      <c r="E278" s="19" t="s">
        <v>332</v>
      </c>
      <c r="F278" s="9">
        <v>19475.5</v>
      </c>
      <c r="G278" s="9">
        <v>19475.5</v>
      </c>
      <c r="H278" s="9">
        <v>19475.5</v>
      </c>
      <c r="I278" s="1"/>
    </row>
    <row r="279" spans="1:9" outlineLevel="7">
      <c r="A279" s="17" t="s">
        <v>11</v>
      </c>
      <c r="B279" s="18" t="s">
        <v>130</v>
      </c>
      <c r="C279" s="18" t="s">
        <v>3</v>
      </c>
      <c r="D279" s="17"/>
      <c r="E279" s="19" t="s">
        <v>261</v>
      </c>
      <c r="F279" s="9">
        <f t="shared" ref="F279:H280" si="56">F280</f>
        <v>8614.1</v>
      </c>
      <c r="G279" s="9">
        <f t="shared" si="56"/>
        <v>8614.1</v>
      </c>
      <c r="H279" s="9">
        <f t="shared" si="56"/>
        <v>8614.1</v>
      </c>
      <c r="I279" s="1"/>
    </row>
    <row r="280" spans="1:9" ht="25.5" outlineLevel="7">
      <c r="A280" s="17" t="s">
        <v>11</v>
      </c>
      <c r="B280" s="18" t="s">
        <v>130</v>
      </c>
      <c r="C280" s="18" t="s">
        <v>10</v>
      </c>
      <c r="D280" s="17"/>
      <c r="E280" s="19" t="s">
        <v>308</v>
      </c>
      <c r="F280" s="9">
        <f t="shared" si="56"/>
        <v>8614.1</v>
      </c>
      <c r="G280" s="9">
        <f t="shared" si="56"/>
        <v>8614.1</v>
      </c>
      <c r="H280" s="9">
        <f t="shared" si="56"/>
        <v>8614.1</v>
      </c>
      <c r="I280" s="1"/>
    </row>
    <row r="281" spans="1:9" ht="25.5" outlineLevel="7">
      <c r="A281" s="17" t="s">
        <v>11</v>
      </c>
      <c r="B281" s="18" t="s">
        <v>130</v>
      </c>
      <c r="C281" s="18" t="s">
        <v>50</v>
      </c>
      <c r="D281" s="17"/>
      <c r="E281" s="19" t="s">
        <v>351</v>
      </c>
      <c r="F281" s="9">
        <f>F282+F283+F284</f>
        <v>8614.1</v>
      </c>
      <c r="G281" s="9">
        <f>G282+G283+G284</f>
        <v>8614.1</v>
      </c>
      <c r="H281" s="9">
        <f>H282+H283+H284</f>
        <v>8614.1</v>
      </c>
      <c r="I281" s="1"/>
    </row>
    <row r="282" spans="1:9" ht="63.75" outlineLevel="7">
      <c r="A282" s="17" t="s">
        <v>11</v>
      </c>
      <c r="B282" s="18" t="s">
        <v>130</v>
      </c>
      <c r="C282" s="18" t="s">
        <v>50</v>
      </c>
      <c r="D282" s="17" t="s">
        <v>6</v>
      </c>
      <c r="E282" s="19" t="s">
        <v>305</v>
      </c>
      <c r="F282" s="9">
        <v>5436.1</v>
      </c>
      <c r="G282" s="9">
        <v>5436.1</v>
      </c>
      <c r="H282" s="9">
        <v>5436.1</v>
      </c>
      <c r="I282" s="1"/>
    </row>
    <row r="283" spans="1:9" ht="25.5" outlineLevel="7">
      <c r="A283" s="17" t="s">
        <v>11</v>
      </c>
      <c r="B283" s="18" t="s">
        <v>130</v>
      </c>
      <c r="C283" s="18" t="s">
        <v>50</v>
      </c>
      <c r="D283" s="17" t="s">
        <v>7</v>
      </c>
      <c r="E283" s="19" t="s">
        <v>306</v>
      </c>
      <c r="F283" s="9">
        <v>3108</v>
      </c>
      <c r="G283" s="9">
        <v>3108</v>
      </c>
      <c r="H283" s="9">
        <v>3108</v>
      </c>
      <c r="I283" s="1"/>
    </row>
    <row r="284" spans="1:9" outlineLevel="7">
      <c r="A284" s="17" t="s">
        <v>11</v>
      </c>
      <c r="B284" s="18" t="s">
        <v>130</v>
      </c>
      <c r="C284" s="18" t="s">
        <v>50</v>
      </c>
      <c r="D284" s="17" t="s">
        <v>8</v>
      </c>
      <c r="E284" s="19" t="s">
        <v>307</v>
      </c>
      <c r="F284" s="9">
        <v>70</v>
      </c>
      <c r="G284" s="9">
        <v>70</v>
      </c>
      <c r="H284" s="9">
        <v>70</v>
      </c>
      <c r="I284" s="1"/>
    </row>
    <row r="285" spans="1:9" outlineLevel="7">
      <c r="A285" s="17" t="s">
        <v>11</v>
      </c>
      <c r="B285" s="18" t="s">
        <v>722</v>
      </c>
      <c r="C285" s="18"/>
      <c r="D285" s="17"/>
      <c r="E285" s="19" t="s">
        <v>732</v>
      </c>
      <c r="F285" s="9">
        <f>F286</f>
        <v>1370.5</v>
      </c>
      <c r="G285" s="9">
        <f t="shared" ref="G285:H288" si="57">G286</f>
        <v>1345.5</v>
      </c>
      <c r="H285" s="9">
        <f t="shared" si="57"/>
        <v>1345.5</v>
      </c>
      <c r="I285" s="1"/>
    </row>
    <row r="286" spans="1:9" outlineLevel="7">
      <c r="A286" s="17" t="s">
        <v>11</v>
      </c>
      <c r="B286" s="18" t="s">
        <v>723</v>
      </c>
      <c r="C286" s="18"/>
      <c r="D286" s="17"/>
      <c r="E286" s="19" t="s">
        <v>733</v>
      </c>
      <c r="F286" s="9">
        <f>F287</f>
        <v>1370.5</v>
      </c>
      <c r="G286" s="9">
        <f t="shared" si="57"/>
        <v>1345.5</v>
      </c>
      <c r="H286" s="9">
        <f t="shared" si="57"/>
        <v>1345.5</v>
      </c>
      <c r="I286" s="1"/>
    </row>
    <row r="287" spans="1:9" ht="51" outlineLevel="7">
      <c r="A287" s="17" t="s">
        <v>11</v>
      </c>
      <c r="B287" s="18" t="s">
        <v>723</v>
      </c>
      <c r="C287" s="18" t="s">
        <v>73</v>
      </c>
      <c r="D287" s="17"/>
      <c r="E287" s="19" t="s">
        <v>696</v>
      </c>
      <c r="F287" s="9">
        <f>F288</f>
        <v>1370.5</v>
      </c>
      <c r="G287" s="9">
        <f t="shared" si="57"/>
        <v>1345.5</v>
      </c>
      <c r="H287" s="9">
        <f t="shared" si="57"/>
        <v>1345.5</v>
      </c>
      <c r="I287" s="1"/>
    </row>
    <row r="288" spans="1:9" ht="25.5" outlineLevel="7">
      <c r="A288" s="17" t="s">
        <v>11</v>
      </c>
      <c r="B288" s="18" t="s">
        <v>723</v>
      </c>
      <c r="C288" s="18" t="s">
        <v>74</v>
      </c>
      <c r="D288" s="17"/>
      <c r="E288" s="19" t="s">
        <v>368</v>
      </c>
      <c r="F288" s="9">
        <f>F289</f>
        <v>1370.5</v>
      </c>
      <c r="G288" s="9">
        <f t="shared" si="57"/>
        <v>1345.5</v>
      </c>
      <c r="H288" s="9">
        <f t="shared" si="57"/>
        <v>1345.5</v>
      </c>
      <c r="I288" s="1"/>
    </row>
    <row r="289" spans="1:9" ht="31.5" customHeight="1" outlineLevel="7">
      <c r="A289" s="17" t="s">
        <v>11</v>
      </c>
      <c r="B289" s="18" t="s">
        <v>723</v>
      </c>
      <c r="C289" s="18" t="s">
        <v>724</v>
      </c>
      <c r="D289" s="17"/>
      <c r="E289" s="19" t="s">
        <v>729</v>
      </c>
      <c r="F289" s="9">
        <f>F290+F292+F294</f>
        <v>1370.5</v>
      </c>
      <c r="G289" s="9">
        <f t="shared" ref="G289:H289" si="58">G290+G292+G294</f>
        <v>1345.5</v>
      </c>
      <c r="H289" s="9">
        <f t="shared" si="58"/>
        <v>1345.5</v>
      </c>
      <c r="I289" s="1"/>
    </row>
    <row r="290" spans="1:9" outlineLevel="7">
      <c r="A290" s="17" t="s">
        <v>11</v>
      </c>
      <c r="B290" s="18" t="s">
        <v>723</v>
      </c>
      <c r="C290" s="18" t="s">
        <v>725</v>
      </c>
      <c r="D290" s="17"/>
      <c r="E290" s="19" t="s">
        <v>728</v>
      </c>
      <c r="F290" s="9">
        <f>F291</f>
        <v>250</v>
      </c>
      <c r="G290" s="9">
        <f t="shared" ref="G290:H290" si="59">G291</f>
        <v>250</v>
      </c>
      <c r="H290" s="9">
        <f t="shared" si="59"/>
        <v>250</v>
      </c>
      <c r="I290" s="1"/>
    </row>
    <row r="291" spans="1:9" ht="25.5" outlineLevel="7">
      <c r="A291" s="17" t="s">
        <v>11</v>
      </c>
      <c r="B291" s="18" t="s">
        <v>723</v>
      </c>
      <c r="C291" s="18" t="s">
        <v>725</v>
      </c>
      <c r="D291" s="17">
        <v>200</v>
      </c>
      <c r="E291" s="19" t="s">
        <v>306</v>
      </c>
      <c r="F291" s="9">
        <v>250</v>
      </c>
      <c r="G291" s="9">
        <v>250</v>
      </c>
      <c r="H291" s="9">
        <v>250</v>
      </c>
      <c r="I291" s="1"/>
    </row>
    <row r="292" spans="1:9" outlineLevel="7">
      <c r="A292" s="17" t="s">
        <v>11</v>
      </c>
      <c r="B292" s="18" t="s">
        <v>723</v>
      </c>
      <c r="C292" s="18" t="s">
        <v>726</v>
      </c>
      <c r="D292" s="17"/>
      <c r="E292" s="19" t="s">
        <v>730</v>
      </c>
      <c r="F292" s="9">
        <f>F293</f>
        <v>520.5</v>
      </c>
      <c r="G292" s="9">
        <f t="shared" ref="G292:H292" si="60">G293</f>
        <v>495.5</v>
      </c>
      <c r="H292" s="9">
        <f t="shared" si="60"/>
        <v>495.5</v>
      </c>
      <c r="I292" s="1"/>
    </row>
    <row r="293" spans="1:9" ht="25.5" outlineLevel="7">
      <c r="A293" s="17" t="s">
        <v>11</v>
      </c>
      <c r="B293" s="18" t="s">
        <v>723</v>
      </c>
      <c r="C293" s="18" t="s">
        <v>726</v>
      </c>
      <c r="D293" s="17">
        <v>200</v>
      </c>
      <c r="E293" s="19" t="s">
        <v>306</v>
      </c>
      <c r="F293" s="9">
        <v>520.5</v>
      </c>
      <c r="G293" s="9">
        <v>495.5</v>
      </c>
      <c r="H293" s="9">
        <v>495.5</v>
      </c>
      <c r="I293" s="1"/>
    </row>
    <row r="294" spans="1:9" ht="25.5" outlineLevel="7">
      <c r="A294" s="17" t="s">
        <v>11</v>
      </c>
      <c r="B294" s="18" t="s">
        <v>723</v>
      </c>
      <c r="C294" s="18" t="s">
        <v>727</v>
      </c>
      <c r="D294" s="17"/>
      <c r="E294" s="19" t="s">
        <v>731</v>
      </c>
      <c r="F294" s="9">
        <f>F295</f>
        <v>600</v>
      </c>
      <c r="G294" s="9">
        <f t="shared" ref="G294:H294" si="61">G295</f>
        <v>600</v>
      </c>
      <c r="H294" s="9">
        <f t="shared" si="61"/>
        <v>600</v>
      </c>
      <c r="I294" s="1"/>
    </row>
    <row r="295" spans="1:9" ht="25.5" outlineLevel="7">
      <c r="A295" s="17" t="s">
        <v>11</v>
      </c>
      <c r="B295" s="18" t="s">
        <v>723</v>
      </c>
      <c r="C295" s="18" t="s">
        <v>727</v>
      </c>
      <c r="D295" s="17">
        <v>200</v>
      </c>
      <c r="E295" s="19" t="s">
        <v>306</v>
      </c>
      <c r="F295" s="9">
        <v>600</v>
      </c>
      <c r="G295" s="9">
        <v>600</v>
      </c>
      <c r="H295" s="9">
        <v>600</v>
      </c>
      <c r="I295" s="1"/>
    </row>
    <row r="296" spans="1:9" outlineLevel="1">
      <c r="A296" s="17" t="s">
        <v>11</v>
      </c>
      <c r="B296" s="18" t="s">
        <v>134</v>
      </c>
      <c r="C296" s="18"/>
      <c r="D296" s="17"/>
      <c r="E296" s="19" t="s">
        <v>256</v>
      </c>
      <c r="F296" s="9">
        <f>F297+F303+F314</f>
        <v>7673.1</v>
      </c>
      <c r="G296" s="9">
        <f>G297+G303+G314</f>
        <v>6070.7</v>
      </c>
      <c r="H296" s="9">
        <f>H297+H303+H314</f>
        <v>8329.6</v>
      </c>
      <c r="I296" s="1"/>
    </row>
    <row r="297" spans="1:9" outlineLevel="2">
      <c r="A297" s="17" t="s">
        <v>11</v>
      </c>
      <c r="B297" s="18" t="s">
        <v>135</v>
      </c>
      <c r="C297" s="18"/>
      <c r="D297" s="17"/>
      <c r="E297" s="19" t="s">
        <v>283</v>
      </c>
      <c r="F297" s="9">
        <f t="shared" ref="F297:H298" si="62">F298</f>
        <v>1000</v>
      </c>
      <c r="G297" s="9">
        <f t="shared" si="62"/>
        <v>1000</v>
      </c>
      <c r="H297" s="9">
        <f t="shared" si="62"/>
        <v>1000</v>
      </c>
      <c r="I297" s="1"/>
    </row>
    <row r="298" spans="1:9" ht="38.25" outlineLevel="3">
      <c r="A298" s="17" t="s">
        <v>11</v>
      </c>
      <c r="B298" s="18" t="s">
        <v>135</v>
      </c>
      <c r="C298" s="18" t="s">
        <v>13</v>
      </c>
      <c r="D298" s="17"/>
      <c r="E298"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298" s="9">
        <f t="shared" si="62"/>
        <v>1000</v>
      </c>
      <c r="G298" s="9">
        <f t="shared" si="62"/>
        <v>1000</v>
      </c>
      <c r="H298" s="9">
        <f t="shared" si="62"/>
        <v>1000</v>
      </c>
      <c r="I298" s="1"/>
    </row>
    <row r="299" spans="1:9" ht="25.5" outlineLevel="4">
      <c r="A299" s="17" t="s">
        <v>11</v>
      </c>
      <c r="B299" s="18" t="s">
        <v>135</v>
      </c>
      <c r="C299" s="18" t="s">
        <v>40</v>
      </c>
      <c r="D299" s="17"/>
      <c r="E299" s="19" t="s">
        <v>746</v>
      </c>
      <c r="F299" s="9">
        <f>F300</f>
        <v>1000</v>
      </c>
      <c r="G299" s="9">
        <f t="shared" ref="G299:H301" si="63">G300</f>
        <v>1000</v>
      </c>
      <c r="H299" s="9">
        <f t="shared" si="63"/>
        <v>1000</v>
      </c>
      <c r="I299" s="1"/>
    </row>
    <row r="300" spans="1:9" ht="51" outlineLevel="5">
      <c r="A300" s="17" t="s">
        <v>11</v>
      </c>
      <c r="B300" s="18" t="s">
        <v>135</v>
      </c>
      <c r="C300" s="18" t="s">
        <v>136</v>
      </c>
      <c r="D300" s="17"/>
      <c r="E300" s="19" t="s">
        <v>426</v>
      </c>
      <c r="F300" s="9">
        <f>F301</f>
        <v>1000</v>
      </c>
      <c r="G300" s="9">
        <f t="shared" si="63"/>
        <v>1000</v>
      </c>
      <c r="H300" s="9">
        <f t="shared" si="63"/>
        <v>1000</v>
      </c>
      <c r="I300" s="1"/>
    </row>
    <row r="301" spans="1:9" ht="25.5" outlineLevel="6">
      <c r="A301" s="17" t="s">
        <v>11</v>
      </c>
      <c r="B301" s="18" t="s">
        <v>135</v>
      </c>
      <c r="C301" s="18" t="s">
        <v>137</v>
      </c>
      <c r="D301" s="17"/>
      <c r="E301" s="19" t="s">
        <v>427</v>
      </c>
      <c r="F301" s="9">
        <f>F302</f>
        <v>1000</v>
      </c>
      <c r="G301" s="9">
        <f t="shared" si="63"/>
        <v>1000</v>
      </c>
      <c r="H301" s="9">
        <f t="shared" si="63"/>
        <v>1000</v>
      </c>
      <c r="I301" s="1"/>
    </row>
    <row r="302" spans="1:9" outlineLevel="7">
      <c r="A302" s="17" t="s">
        <v>11</v>
      </c>
      <c r="B302" s="18" t="s">
        <v>135</v>
      </c>
      <c r="C302" s="18" t="s">
        <v>137</v>
      </c>
      <c r="D302" s="17" t="s">
        <v>21</v>
      </c>
      <c r="E302" s="19" t="s">
        <v>317</v>
      </c>
      <c r="F302" s="9">
        <v>1000</v>
      </c>
      <c r="G302" s="9">
        <v>1000</v>
      </c>
      <c r="H302" s="9">
        <v>1000</v>
      </c>
      <c r="I302" s="1"/>
    </row>
    <row r="303" spans="1:9" outlineLevel="2">
      <c r="A303" s="17" t="s">
        <v>11</v>
      </c>
      <c r="B303" s="18" t="s">
        <v>138</v>
      </c>
      <c r="C303" s="18"/>
      <c r="D303" s="17"/>
      <c r="E303" s="19" t="s">
        <v>284</v>
      </c>
      <c r="F303" s="9">
        <f>F304+F309</f>
        <v>320</v>
      </c>
      <c r="G303" s="9">
        <f t="shared" ref="G303:H303" si="64">G304+G309</f>
        <v>320</v>
      </c>
      <c r="H303" s="9">
        <f t="shared" si="64"/>
        <v>320</v>
      </c>
      <c r="I303" s="1"/>
    </row>
    <row r="304" spans="1:9" ht="38.25" outlineLevel="3">
      <c r="A304" s="17" t="s">
        <v>11</v>
      </c>
      <c r="B304" s="18" t="s">
        <v>138</v>
      </c>
      <c r="C304" s="18" t="s">
        <v>13</v>
      </c>
      <c r="D304" s="17"/>
      <c r="E304"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04" s="9">
        <f>F305</f>
        <v>140</v>
      </c>
      <c r="G304" s="9">
        <f t="shared" ref="G304:H306" si="65">G305</f>
        <v>140</v>
      </c>
      <c r="H304" s="9">
        <f t="shared" si="65"/>
        <v>140</v>
      </c>
      <c r="I304" s="1"/>
    </row>
    <row r="305" spans="1:9" ht="25.5" outlineLevel="4">
      <c r="A305" s="17" t="s">
        <v>11</v>
      </c>
      <c r="B305" s="18" t="s">
        <v>138</v>
      </c>
      <c r="C305" s="18" t="s">
        <v>40</v>
      </c>
      <c r="D305" s="17"/>
      <c r="E305" s="19" t="s">
        <v>746</v>
      </c>
      <c r="F305" s="9">
        <f>F306</f>
        <v>140</v>
      </c>
      <c r="G305" s="9">
        <f t="shared" si="65"/>
        <v>140</v>
      </c>
      <c r="H305" s="9">
        <f t="shared" si="65"/>
        <v>140</v>
      </c>
      <c r="I305" s="1"/>
    </row>
    <row r="306" spans="1:9" ht="51" outlineLevel="5">
      <c r="A306" s="17" t="s">
        <v>11</v>
      </c>
      <c r="B306" s="18" t="s">
        <v>138</v>
      </c>
      <c r="C306" s="18" t="s">
        <v>136</v>
      </c>
      <c r="D306" s="17"/>
      <c r="E306" s="19" t="s">
        <v>426</v>
      </c>
      <c r="F306" s="9">
        <f>F307</f>
        <v>140</v>
      </c>
      <c r="G306" s="9">
        <f t="shared" si="65"/>
        <v>140</v>
      </c>
      <c r="H306" s="9">
        <f t="shared" si="65"/>
        <v>140</v>
      </c>
      <c r="I306" s="1"/>
    </row>
    <row r="307" spans="1:9" ht="25.5" outlineLevel="6">
      <c r="A307" s="17" t="s">
        <v>11</v>
      </c>
      <c r="B307" s="18" t="s">
        <v>138</v>
      </c>
      <c r="C307" s="18" t="s">
        <v>139</v>
      </c>
      <c r="D307" s="17"/>
      <c r="E307" s="19" t="s">
        <v>431</v>
      </c>
      <c r="F307" s="9">
        <f>F308</f>
        <v>140</v>
      </c>
      <c r="G307" s="9">
        <f>G308</f>
        <v>140</v>
      </c>
      <c r="H307" s="9">
        <f>H308</f>
        <v>140</v>
      </c>
      <c r="I307" s="1"/>
    </row>
    <row r="308" spans="1:9" outlineLevel="7">
      <c r="A308" s="17" t="s">
        <v>11</v>
      </c>
      <c r="B308" s="18" t="s">
        <v>138</v>
      </c>
      <c r="C308" s="18" t="s">
        <v>139</v>
      </c>
      <c r="D308" s="17" t="s">
        <v>21</v>
      </c>
      <c r="E308" s="19" t="s">
        <v>317</v>
      </c>
      <c r="F308" s="9">
        <v>140</v>
      </c>
      <c r="G308" s="9">
        <v>140</v>
      </c>
      <c r="H308" s="9">
        <v>140</v>
      </c>
      <c r="I308" s="1"/>
    </row>
    <row r="309" spans="1:9" ht="38.25" outlineLevel="3">
      <c r="A309" s="17" t="s">
        <v>11</v>
      </c>
      <c r="B309" s="18" t="s">
        <v>138</v>
      </c>
      <c r="C309" s="18" t="s">
        <v>141</v>
      </c>
      <c r="D309" s="17"/>
      <c r="E309" s="19" t="s">
        <v>700</v>
      </c>
      <c r="F309" s="9">
        <f>F310</f>
        <v>180</v>
      </c>
      <c r="G309" s="9">
        <f>G310</f>
        <v>180</v>
      </c>
      <c r="H309" s="9">
        <f>H310</f>
        <v>180</v>
      </c>
      <c r="I309" s="1"/>
    </row>
    <row r="310" spans="1:9" ht="25.5" outlineLevel="4">
      <c r="A310" s="17" t="s">
        <v>11</v>
      </c>
      <c r="B310" s="18" t="s">
        <v>138</v>
      </c>
      <c r="C310" s="18" t="s">
        <v>142</v>
      </c>
      <c r="D310" s="17"/>
      <c r="E310" s="19" t="s">
        <v>659</v>
      </c>
      <c r="F310" s="9">
        <f>F311</f>
        <v>180</v>
      </c>
      <c r="G310" s="9">
        <f t="shared" ref="G310:H312" si="66">G311</f>
        <v>180</v>
      </c>
      <c r="H310" s="9">
        <f t="shared" si="66"/>
        <v>180</v>
      </c>
      <c r="I310" s="1"/>
    </row>
    <row r="311" spans="1:9" ht="25.5" outlineLevel="5">
      <c r="A311" s="17" t="s">
        <v>11</v>
      </c>
      <c r="B311" s="18" t="s">
        <v>138</v>
      </c>
      <c r="C311" s="18" t="s">
        <v>143</v>
      </c>
      <c r="D311" s="17"/>
      <c r="E311" s="19" t="s">
        <v>660</v>
      </c>
      <c r="F311" s="9">
        <f>F312</f>
        <v>180</v>
      </c>
      <c r="G311" s="9">
        <f t="shared" si="66"/>
        <v>180</v>
      </c>
      <c r="H311" s="9">
        <f t="shared" si="66"/>
        <v>180</v>
      </c>
      <c r="I311" s="1"/>
    </row>
    <row r="312" spans="1:9" ht="38.25" outlineLevel="6">
      <c r="A312" s="17" t="s">
        <v>11</v>
      </c>
      <c r="B312" s="18" t="s">
        <v>138</v>
      </c>
      <c r="C312" s="18" t="s">
        <v>144</v>
      </c>
      <c r="D312" s="17"/>
      <c r="E312" s="19" t="s">
        <v>434</v>
      </c>
      <c r="F312" s="9">
        <f>F313</f>
        <v>180</v>
      </c>
      <c r="G312" s="9">
        <f t="shared" si="66"/>
        <v>180</v>
      </c>
      <c r="H312" s="9">
        <f t="shared" si="66"/>
        <v>180</v>
      </c>
      <c r="I312" s="1"/>
    </row>
    <row r="313" spans="1:9" outlineLevel="7">
      <c r="A313" s="17" t="s">
        <v>11</v>
      </c>
      <c r="B313" s="18" t="s">
        <v>138</v>
      </c>
      <c r="C313" s="18" t="s">
        <v>144</v>
      </c>
      <c r="D313" s="17" t="s">
        <v>21</v>
      </c>
      <c r="E313" s="19" t="s">
        <v>317</v>
      </c>
      <c r="F313" s="9">
        <v>180</v>
      </c>
      <c r="G313" s="9">
        <v>180</v>
      </c>
      <c r="H313" s="9">
        <v>180</v>
      </c>
      <c r="I313" s="1"/>
    </row>
    <row r="314" spans="1:9" outlineLevel="2">
      <c r="A314" s="17" t="s">
        <v>11</v>
      </c>
      <c r="B314" s="18" t="s">
        <v>148</v>
      </c>
      <c r="C314" s="18"/>
      <c r="D314" s="17"/>
      <c r="E314" s="19" t="s">
        <v>287</v>
      </c>
      <c r="F314" s="9">
        <f>F315+F325</f>
        <v>6353.1</v>
      </c>
      <c r="G314" s="9">
        <f>G315+G325</f>
        <v>4750.7</v>
      </c>
      <c r="H314" s="9">
        <f>H315+H325</f>
        <v>7009.6</v>
      </c>
      <c r="I314" s="1"/>
    </row>
    <row r="315" spans="1:9" ht="38.25" outlineLevel="3">
      <c r="A315" s="17" t="s">
        <v>11</v>
      </c>
      <c r="B315" s="18" t="s">
        <v>148</v>
      </c>
      <c r="C315" s="18" t="s">
        <v>149</v>
      </c>
      <c r="D315" s="17"/>
      <c r="E315" s="19" t="str">
        <f>'№ 6 Программы'!C274</f>
        <v xml:space="preserve"> Муниципальная программа "Социальная поддержка граждан на территории  Кашинского городского округа Тверской области на 2023-2028 годы"</v>
      </c>
      <c r="F315" s="9">
        <f>F316</f>
        <v>5748.3</v>
      </c>
      <c r="G315" s="9">
        <f t="shared" ref="G315:H318" si="67">G316</f>
        <v>4145.8999999999996</v>
      </c>
      <c r="H315" s="9">
        <f t="shared" si="67"/>
        <v>6404.8</v>
      </c>
      <c r="I315" s="1"/>
    </row>
    <row r="316" spans="1:9" ht="25.5" outlineLevel="4">
      <c r="A316" s="17" t="s">
        <v>11</v>
      </c>
      <c r="B316" s="18" t="s">
        <v>148</v>
      </c>
      <c r="C316" s="18" t="s">
        <v>150</v>
      </c>
      <c r="D316" s="17"/>
      <c r="E316" s="19" t="s">
        <v>582</v>
      </c>
      <c r="F316" s="9">
        <f>F317+F322</f>
        <v>5748.3</v>
      </c>
      <c r="G316" s="9">
        <f t="shared" ref="G316:H316" si="68">G317+G322</f>
        <v>4145.8999999999996</v>
      </c>
      <c r="H316" s="9">
        <f t="shared" si="68"/>
        <v>6404.8</v>
      </c>
      <c r="I316" s="1"/>
    </row>
    <row r="317" spans="1:9" ht="76.5" outlineLevel="5">
      <c r="A317" s="17" t="s">
        <v>11</v>
      </c>
      <c r="B317" s="18" t="s">
        <v>148</v>
      </c>
      <c r="C317" s="18" t="s">
        <v>151</v>
      </c>
      <c r="D317" s="17"/>
      <c r="E317" s="19" t="s">
        <v>439</v>
      </c>
      <c r="F317" s="9">
        <f>F318+F320</f>
        <v>4803.6000000000004</v>
      </c>
      <c r="G317" s="9">
        <f>G318+G320</f>
        <v>3202.4</v>
      </c>
      <c r="H317" s="9">
        <f>H318+H320</f>
        <v>6404.8</v>
      </c>
      <c r="I317" s="1"/>
    </row>
    <row r="318" spans="1:9" ht="51" outlineLevel="6">
      <c r="A318" s="17" t="s">
        <v>11</v>
      </c>
      <c r="B318" s="18" t="s">
        <v>148</v>
      </c>
      <c r="C318" s="18" t="s">
        <v>152</v>
      </c>
      <c r="D318" s="17"/>
      <c r="E318" s="19" t="s">
        <v>440</v>
      </c>
      <c r="F318" s="9">
        <f>F319</f>
        <v>3202.4</v>
      </c>
      <c r="G318" s="9">
        <f t="shared" si="67"/>
        <v>0</v>
      </c>
      <c r="H318" s="9">
        <f t="shared" si="67"/>
        <v>3202.4</v>
      </c>
      <c r="I318" s="1"/>
    </row>
    <row r="319" spans="1:9" ht="25.5" outlineLevel="7">
      <c r="A319" s="17" t="s">
        <v>11</v>
      </c>
      <c r="B319" s="18" t="s">
        <v>148</v>
      </c>
      <c r="C319" s="18" t="s">
        <v>152</v>
      </c>
      <c r="D319" s="17" t="s">
        <v>105</v>
      </c>
      <c r="E319" s="19" t="s">
        <v>398</v>
      </c>
      <c r="F319" s="9">
        <v>3202.4</v>
      </c>
      <c r="G319" s="9">
        <v>0</v>
      </c>
      <c r="H319" s="9">
        <v>3202.4</v>
      </c>
      <c r="I319" s="1"/>
    </row>
    <row r="320" spans="1:9" ht="51" outlineLevel="7">
      <c r="A320" s="17" t="s">
        <v>11</v>
      </c>
      <c r="B320" s="18" t="s">
        <v>148</v>
      </c>
      <c r="C320" s="18" t="s">
        <v>593</v>
      </c>
      <c r="D320" s="17"/>
      <c r="E320" s="19" t="s">
        <v>440</v>
      </c>
      <c r="F320" s="9">
        <f>F321</f>
        <v>1601.2</v>
      </c>
      <c r="G320" s="9">
        <f>G321</f>
        <v>3202.4</v>
      </c>
      <c r="H320" s="9">
        <f>H321</f>
        <v>3202.4</v>
      </c>
      <c r="I320" s="1"/>
    </row>
    <row r="321" spans="1:9" ht="25.5" outlineLevel="7">
      <c r="A321" s="17" t="s">
        <v>11</v>
      </c>
      <c r="B321" s="18" t="s">
        <v>148</v>
      </c>
      <c r="C321" s="18" t="s">
        <v>593</v>
      </c>
      <c r="D321" s="17" t="s">
        <v>105</v>
      </c>
      <c r="E321" s="19" t="s">
        <v>398</v>
      </c>
      <c r="F321" s="9">
        <v>1601.2</v>
      </c>
      <c r="G321" s="9">
        <v>3202.4</v>
      </c>
      <c r="H321" s="9">
        <v>3202.4</v>
      </c>
      <c r="I321" s="1"/>
    </row>
    <row r="322" spans="1:9" ht="25.5" outlineLevel="7">
      <c r="A322" s="17" t="s">
        <v>11</v>
      </c>
      <c r="B322" s="18" t="s">
        <v>148</v>
      </c>
      <c r="C322" s="18" t="s">
        <v>704</v>
      </c>
      <c r="D322" s="17"/>
      <c r="E322" s="19" t="s">
        <v>706</v>
      </c>
      <c r="F322" s="9">
        <f>F323</f>
        <v>944.7</v>
      </c>
      <c r="G322" s="9">
        <f t="shared" ref="G322:H322" si="69">G323</f>
        <v>943.5</v>
      </c>
      <c r="H322" s="9">
        <f t="shared" si="69"/>
        <v>0</v>
      </c>
      <c r="I322" s="1"/>
    </row>
    <row r="323" spans="1:9" ht="38.25" outlineLevel="7">
      <c r="A323" s="17" t="s">
        <v>11</v>
      </c>
      <c r="B323" s="18" t="s">
        <v>148</v>
      </c>
      <c r="C323" s="18" t="s">
        <v>705</v>
      </c>
      <c r="D323" s="17"/>
      <c r="E323" s="19" t="s">
        <v>707</v>
      </c>
      <c r="F323" s="9">
        <f>F324</f>
        <v>944.7</v>
      </c>
      <c r="G323" s="9">
        <f t="shared" ref="G323:H323" si="70">G324</f>
        <v>943.5</v>
      </c>
      <c r="H323" s="9">
        <f t="shared" si="70"/>
        <v>0</v>
      </c>
      <c r="I323" s="1"/>
    </row>
    <row r="324" spans="1:9" ht="25.5" outlineLevel="7">
      <c r="A324" s="17" t="s">
        <v>11</v>
      </c>
      <c r="B324" s="18" t="s">
        <v>148</v>
      </c>
      <c r="C324" s="18" t="s">
        <v>705</v>
      </c>
      <c r="D324" s="17">
        <v>400</v>
      </c>
      <c r="E324" s="19" t="s">
        <v>398</v>
      </c>
      <c r="F324" s="9">
        <v>944.7</v>
      </c>
      <c r="G324" s="9">
        <v>943.5</v>
      </c>
      <c r="H324" s="9">
        <v>0</v>
      </c>
      <c r="I324" s="1"/>
    </row>
    <row r="325" spans="1:9" ht="38.25" outlineLevel="7">
      <c r="A325" s="17" t="s">
        <v>11</v>
      </c>
      <c r="B325" s="18" t="s">
        <v>148</v>
      </c>
      <c r="C325" s="18" t="s">
        <v>141</v>
      </c>
      <c r="D325" s="17"/>
      <c r="E325" s="19" t="str">
        <f>'№ 6 Программы'!C335</f>
        <v xml:space="preserve"> Муниципальная программа "Молодёжная политика Кашинского городского округа Тверской области на 2023-2028 годы"</v>
      </c>
      <c r="F325" s="9">
        <f t="shared" ref="F325:H328" si="71">F326</f>
        <v>604.79999999999995</v>
      </c>
      <c r="G325" s="9">
        <f t="shared" si="71"/>
        <v>604.79999999999995</v>
      </c>
      <c r="H325" s="9">
        <f t="shared" si="71"/>
        <v>604.79999999999995</v>
      </c>
      <c r="I325" s="1"/>
    </row>
    <row r="326" spans="1:9" ht="25.5" outlineLevel="7">
      <c r="A326" s="17" t="s">
        <v>11</v>
      </c>
      <c r="B326" s="18" t="s">
        <v>148</v>
      </c>
      <c r="C326" s="18" t="s">
        <v>145</v>
      </c>
      <c r="D326" s="17"/>
      <c r="E326" s="19" t="s">
        <v>435</v>
      </c>
      <c r="F326" s="9">
        <f t="shared" si="71"/>
        <v>604.79999999999995</v>
      </c>
      <c r="G326" s="9">
        <f t="shared" si="71"/>
        <v>604.79999999999995</v>
      </c>
      <c r="H326" s="9">
        <f t="shared" si="71"/>
        <v>604.79999999999995</v>
      </c>
      <c r="I326" s="1"/>
    </row>
    <row r="327" spans="1:9" ht="25.5" outlineLevel="7">
      <c r="A327" s="17" t="s">
        <v>11</v>
      </c>
      <c r="B327" s="18" t="s">
        <v>148</v>
      </c>
      <c r="C327" s="18" t="s">
        <v>146</v>
      </c>
      <c r="D327" s="17"/>
      <c r="E327" s="19" t="s">
        <v>436</v>
      </c>
      <c r="F327" s="9">
        <f t="shared" si="71"/>
        <v>604.79999999999995</v>
      </c>
      <c r="G327" s="9">
        <f t="shared" si="71"/>
        <v>604.79999999999995</v>
      </c>
      <c r="H327" s="9">
        <f t="shared" si="71"/>
        <v>604.79999999999995</v>
      </c>
    </row>
    <row r="328" spans="1:9" ht="38.25" outlineLevel="7">
      <c r="A328" s="17" t="s">
        <v>11</v>
      </c>
      <c r="B328" s="18" t="s">
        <v>148</v>
      </c>
      <c r="C328" s="18" t="s">
        <v>147</v>
      </c>
      <c r="D328" s="17"/>
      <c r="E328" s="19" t="s">
        <v>437</v>
      </c>
      <c r="F328" s="9">
        <f t="shared" si="71"/>
        <v>604.79999999999995</v>
      </c>
      <c r="G328" s="9">
        <f t="shared" si="71"/>
        <v>604.79999999999995</v>
      </c>
      <c r="H328" s="9">
        <f t="shared" si="71"/>
        <v>604.79999999999995</v>
      </c>
    </row>
    <row r="329" spans="1:9" outlineLevel="7">
      <c r="A329" s="17" t="s">
        <v>11</v>
      </c>
      <c r="B329" s="18" t="s">
        <v>148</v>
      </c>
      <c r="C329" s="18" t="s">
        <v>147</v>
      </c>
      <c r="D329" s="17" t="s">
        <v>21</v>
      </c>
      <c r="E329" s="19" t="s">
        <v>317</v>
      </c>
      <c r="F329" s="9">
        <v>604.79999999999995</v>
      </c>
      <c r="G329" s="9">
        <v>604.79999999999995</v>
      </c>
      <c r="H329" s="9">
        <v>604.79999999999995</v>
      </c>
    </row>
    <row r="330" spans="1:9" outlineLevel="1">
      <c r="A330" s="17" t="s">
        <v>11</v>
      </c>
      <c r="B330" s="18" t="s">
        <v>153</v>
      </c>
      <c r="C330" s="18"/>
      <c r="D330" s="17"/>
      <c r="E330" s="19" t="s">
        <v>257</v>
      </c>
      <c r="F330" s="9">
        <f t="shared" ref="F330:F337" si="72">F331</f>
        <v>2230.6</v>
      </c>
      <c r="G330" s="9">
        <f t="shared" ref="G330:H332" si="73">G331</f>
        <v>2205.6</v>
      </c>
      <c r="H330" s="9">
        <f t="shared" si="73"/>
        <v>2205.6</v>
      </c>
    </row>
    <row r="331" spans="1:9" ht="25.5" outlineLevel="2">
      <c r="A331" s="17" t="s">
        <v>11</v>
      </c>
      <c r="B331" s="18" t="s">
        <v>154</v>
      </c>
      <c r="C331" s="18"/>
      <c r="D331" s="17"/>
      <c r="E331" s="19" t="s">
        <v>289</v>
      </c>
      <c r="F331" s="9">
        <f t="shared" si="72"/>
        <v>2230.6</v>
      </c>
      <c r="G331" s="9">
        <f t="shared" si="73"/>
        <v>2205.6</v>
      </c>
      <c r="H331" s="9">
        <f t="shared" si="73"/>
        <v>2205.6</v>
      </c>
    </row>
    <row r="332" spans="1:9" ht="38.25" outlineLevel="3">
      <c r="A332" s="17" t="s">
        <v>11</v>
      </c>
      <c r="B332" s="18" t="s">
        <v>154</v>
      </c>
      <c r="C332" s="18" t="s">
        <v>13</v>
      </c>
      <c r="D332" s="17"/>
      <c r="E332" s="19" t="str">
        <f>'№ 6 Программы'!C288</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32" s="9">
        <f t="shared" si="72"/>
        <v>2230.6</v>
      </c>
      <c r="G332" s="9">
        <f t="shared" si="73"/>
        <v>2205.6</v>
      </c>
      <c r="H332" s="9">
        <f t="shared" si="73"/>
        <v>2205.6</v>
      </c>
    </row>
    <row r="333" spans="1:9" ht="25.5" outlineLevel="4">
      <c r="A333" s="17" t="s">
        <v>11</v>
      </c>
      <c r="B333" s="18" t="s">
        <v>154</v>
      </c>
      <c r="C333" s="18" t="s">
        <v>155</v>
      </c>
      <c r="D333" s="17"/>
      <c r="E333" s="19" t="s">
        <v>441</v>
      </c>
      <c r="F333" s="9">
        <f>F334+F339</f>
        <v>2230.6</v>
      </c>
      <c r="G333" s="9">
        <f t="shared" ref="G333:H333" si="74">G334+G339</f>
        <v>2205.6</v>
      </c>
      <c r="H333" s="9">
        <f t="shared" si="74"/>
        <v>2205.6</v>
      </c>
    </row>
    <row r="334" spans="1:9" outlineLevel="5">
      <c r="A334" s="17" t="s">
        <v>11</v>
      </c>
      <c r="B334" s="18" t="s">
        <v>154</v>
      </c>
      <c r="C334" s="18" t="s">
        <v>156</v>
      </c>
      <c r="D334" s="17"/>
      <c r="E334" s="19" t="s">
        <v>539</v>
      </c>
      <c r="F334" s="9">
        <f>F337+F335</f>
        <v>2205.6</v>
      </c>
      <c r="G334" s="9">
        <f>G337+G335</f>
        <v>2205.6</v>
      </c>
      <c r="H334" s="9">
        <f>H337+H335</f>
        <v>2205.6</v>
      </c>
    </row>
    <row r="335" spans="1:9" ht="25.5" outlineLevel="5">
      <c r="A335" s="17" t="s">
        <v>11</v>
      </c>
      <c r="B335" s="18" t="s">
        <v>154</v>
      </c>
      <c r="C335" s="18" t="s">
        <v>567</v>
      </c>
      <c r="D335" s="17"/>
      <c r="E335" s="19" t="s">
        <v>568</v>
      </c>
      <c r="F335" s="9">
        <f>F336</f>
        <v>970</v>
      </c>
      <c r="G335" s="9">
        <f>G336</f>
        <v>970</v>
      </c>
      <c r="H335" s="9">
        <f>H336</f>
        <v>970</v>
      </c>
    </row>
    <row r="336" spans="1:9" ht="25.5" outlineLevel="5">
      <c r="A336" s="17" t="s">
        <v>11</v>
      </c>
      <c r="B336" s="18" t="s">
        <v>154</v>
      </c>
      <c r="C336" s="18" t="s">
        <v>567</v>
      </c>
      <c r="D336" s="17" t="s">
        <v>39</v>
      </c>
      <c r="E336" s="19" t="s">
        <v>332</v>
      </c>
      <c r="F336" s="9">
        <v>970</v>
      </c>
      <c r="G336" s="9">
        <v>970</v>
      </c>
      <c r="H336" s="9">
        <v>970</v>
      </c>
    </row>
    <row r="337" spans="1:9" outlineLevel="6">
      <c r="A337" s="17" t="s">
        <v>11</v>
      </c>
      <c r="B337" s="18" t="s">
        <v>154</v>
      </c>
      <c r="C337" s="18" t="s">
        <v>157</v>
      </c>
      <c r="D337" s="17"/>
      <c r="E337" s="19" t="s">
        <v>442</v>
      </c>
      <c r="F337" s="9">
        <f t="shared" si="72"/>
        <v>1235.5999999999999</v>
      </c>
      <c r="G337" s="9">
        <f>G338</f>
        <v>1235.5999999999999</v>
      </c>
      <c r="H337" s="9">
        <f>H338</f>
        <v>1235.5999999999999</v>
      </c>
    </row>
    <row r="338" spans="1:9" ht="25.5" outlineLevel="7">
      <c r="A338" s="17" t="s">
        <v>11</v>
      </c>
      <c r="B338" s="18" t="s">
        <v>154</v>
      </c>
      <c r="C338" s="18" t="s">
        <v>157</v>
      </c>
      <c r="D338" s="17" t="s">
        <v>39</v>
      </c>
      <c r="E338" s="19" t="s">
        <v>332</v>
      </c>
      <c r="F338" s="9">
        <v>1235.5999999999999</v>
      </c>
      <c r="G338" s="9">
        <v>1235.5999999999999</v>
      </c>
      <c r="H338" s="9">
        <v>1235.5999999999999</v>
      </c>
    </row>
    <row r="339" spans="1:9" ht="25.5" outlineLevel="7">
      <c r="A339" s="17" t="s">
        <v>11</v>
      </c>
      <c r="B339" s="18" t="s">
        <v>154</v>
      </c>
      <c r="C339" s="18" t="s">
        <v>661</v>
      </c>
      <c r="D339" s="17"/>
      <c r="E339" s="19" t="s">
        <v>663</v>
      </c>
      <c r="F339" s="9">
        <f>F340</f>
        <v>25</v>
      </c>
      <c r="G339" s="9">
        <f t="shared" ref="G339:H339" si="75">G340</f>
        <v>0</v>
      </c>
      <c r="H339" s="9">
        <f t="shared" si="75"/>
        <v>0</v>
      </c>
    </row>
    <row r="340" spans="1:9" ht="38.25" outlineLevel="7">
      <c r="A340" s="17" t="s">
        <v>11</v>
      </c>
      <c r="B340" s="18" t="s">
        <v>154</v>
      </c>
      <c r="C340" s="18" t="s">
        <v>662</v>
      </c>
      <c r="D340" s="17"/>
      <c r="E340" s="19" t="s">
        <v>664</v>
      </c>
      <c r="F340" s="9">
        <f>F341</f>
        <v>25</v>
      </c>
      <c r="G340" s="9">
        <f t="shared" ref="G340:H340" si="76">G341</f>
        <v>0</v>
      </c>
      <c r="H340" s="9">
        <f t="shared" si="76"/>
        <v>0</v>
      </c>
    </row>
    <row r="341" spans="1:9" ht="25.5" outlineLevel="7">
      <c r="A341" s="17" t="s">
        <v>11</v>
      </c>
      <c r="B341" s="18" t="s">
        <v>154</v>
      </c>
      <c r="C341" s="18" t="s">
        <v>662</v>
      </c>
      <c r="D341" s="17">
        <v>600</v>
      </c>
      <c r="E341" s="19" t="s">
        <v>332</v>
      </c>
      <c r="F341" s="9">
        <v>25</v>
      </c>
      <c r="G341" s="9">
        <v>0</v>
      </c>
      <c r="H341" s="9">
        <v>0</v>
      </c>
    </row>
    <row r="342" spans="1:9" s="3" customFormat="1" ht="25.5">
      <c r="A342" s="22" t="s">
        <v>158</v>
      </c>
      <c r="B342" s="51"/>
      <c r="C342" s="51"/>
      <c r="D342" s="22"/>
      <c r="E342" s="23" t="s">
        <v>248</v>
      </c>
      <c r="F342" s="8">
        <f>F343+F352+F451+F469</f>
        <v>420201.5</v>
      </c>
      <c r="G342" s="8">
        <f>G343+G352+G451+G469</f>
        <v>388006.50000000006</v>
      </c>
      <c r="H342" s="8">
        <f>H343+H352+H451+H469</f>
        <v>377428.10000000003</v>
      </c>
      <c r="I342" s="93"/>
    </row>
    <row r="343" spans="1:9" s="3" customFormat="1">
      <c r="A343" s="17" t="s">
        <v>158</v>
      </c>
      <c r="B343" s="18" t="s">
        <v>1</v>
      </c>
      <c r="C343" s="18"/>
      <c r="D343" s="17"/>
      <c r="E343" s="19" t="s">
        <v>251</v>
      </c>
      <c r="F343" s="9">
        <f t="shared" ref="F343:H347" si="77">F344</f>
        <v>14648.5</v>
      </c>
      <c r="G343" s="9">
        <f t="shared" si="77"/>
        <v>14648.5</v>
      </c>
      <c r="H343" s="9">
        <f t="shared" si="77"/>
        <v>14648.5</v>
      </c>
      <c r="I343" s="93"/>
    </row>
    <row r="344" spans="1:9" s="3" customFormat="1">
      <c r="A344" s="17" t="s">
        <v>158</v>
      </c>
      <c r="B344" s="18" t="s">
        <v>28</v>
      </c>
      <c r="C344" s="18"/>
      <c r="D344" s="17"/>
      <c r="E344" s="19" t="s">
        <v>267</v>
      </c>
      <c r="F344" s="9">
        <f t="shared" si="77"/>
        <v>14648.5</v>
      </c>
      <c r="G344" s="9">
        <f t="shared" si="77"/>
        <v>14648.5</v>
      </c>
      <c r="H344" s="9">
        <f t="shared" si="77"/>
        <v>14648.5</v>
      </c>
      <c r="I344" s="93"/>
    </row>
    <row r="345" spans="1:9" s="3" customFormat="1" ht="38.25">
      <c r="A345" s="17" t="s">
        <v>158</v>
      </c>
      <c r="B345" s="18" t="s">
        <v>28</v>
      </c>
      <c r="C345" s="18" t="s">
        <v>163</v>
      </c>
      <c r="D345" s="17"/>
      <c r="E345" s="19" t="s">
        <v>695</v>
      </c>
      <c r="F345" s="9">
        <f t="shared" si="77"/>
        <v>14648.5</v>
      </c>
      <c r="G345" s="9">
        <f t="shared" si="77"/>
        <v>14648.5</v>
      </c>
      <c r="H345" s="9">
        <f t="shared" si="77"/>
        <v>14648.5</v>
      </c>
      <c r="I345" s="93"/>
    </row>
    <row r="346" spans="1:9" s="3" customFormat="1" ht="38.25">
      <c r="A346" s="17" t="s">
        <v>158</v>
      </c>
      <c r="B346" s="18" t="s">
        <v>28</v>
      </c>
      <c r="C346" s="18" t="s">
        <v>196</v>
      </c>
      <c r="D346" s="17"/>
      <c r="E346" s="19" t="s">
        <v>476</v>
      </c>
      <c r="F346" s="9">
        <f t="shared" si="77"/>
        <v>14648.5</v>
      </c>
      <c r="G346" s="9">
        <f t="shared" si="77"/>
        <v>14648.5</v>
      </c>
      <c r="H346" s="9">
        <f t="shared" si="77"/>
        <v>14648.5</v>
      </c>
      <c r="I346" s="93"/>
    </row>
    <row r="347" spans="1:9" s="3" customFormat="1" ht="25.5">
      <c r="A347" s="17" t="s">
        <v>158</v>
      </c>
      <c r="B347" s="18" t="s">
        <v>28</v>
      </c>
      <c r="C347" s="18" t="s">
        <v>197</v>
      </c>
      <c r="D347" s="17"/>
      <c r="E347" s="19" t="s">
        <v>477</v>
      </c>
      <c r="F347" s="9">
        <f t="shared" si="77"/>
        <v>14648.5</v>
      </c>
      <c r="G347" s="9">
        <f t="shared" si="77"/>
        <v>14648.5</v>
      </c>
      <c r="H347" s="9">
        <f t="shared" si="77"/>
        <v>14648.5</v>
      </c>
      <c r="I347" s="93"/>
    </row>
    <row r="348" spans="1:9" s="3" customFormat="1" ht="25.5">
      <c r="A348" s="17" t="s">
        <v>158</v>
      </c>
      <c r="B348" s="18" t="s">
        <v>28</v>
      </c>
      <c r="C348" s="18" t="s">
        <v>198</v>
      </c>
      <c r="D348" s="17"/>
      <c r="E348" s="19" t="s">
        <v>478</v>
      </c>
      <c r="F348" s="9">
        <f>F349+F350+F351</f>
        <v>14648.5</v>
      </c>
      <c r="G348" s="9">
        <f>G349+G350+G351</f>
        <v>14648.5</v>
      </c>
      <c r="H348" s="9">
        <f>H349+H350+H351</f>
        <v>14648.5</v>
      </c>
      <c r="I348" s="93"/>
    </row>
    <row r="349" spans="1:9" s="3" customFormat="1" ht="63.75">
      <c r="A349" s="17" t="s">
        <v>158</v>
      </c>
      <c r="B349" s="18" t="s">
        <v>28</v>
      </c>
      <c r="C349" s="18" t="s">
        <v>198</v>
      </c>
      <c r="D349" s="17" t="s">
        <v>6</v>
      </c>
      <c r="E349" s="19" t="s">
        <v>305</v>
      </c>
      <c r="F349" s="9">
        <v>11761.9</v>
      </c>
      <c r="G349" s="9">
        <v>11761.9</v>
      </c>
      <c r="H349" s="9">
        <v>11761.9</v>
      </c>
      <c r="I349" s="93"/>
    </row>
    <row r="350" spans="1:9" s="3" customFormat="1" ht="25.5">
      <c r="A350" s="17" t="s">
        <v>158</v>
      </c>
      <c r="B350" s="18" t="s">
        <v>28</v>
      </c>
      <c r="C350" s="18" t="s">
        <v>198</v>
      </c>
      <c r="D350" s="17" t="s">
        <v>7</v>
      </c>
      <c r="E350" s="19" t="s">
        <v>306</v>
      </c>
      <c r="F350" s="9">
        <v>2876.6</v>
      </c>
      <c r="G350" s="9">
        <v>2876.6</v>
      </c>
      <c r="H350" s="9">
        <v>2876.6</v>
      </c>
      <c r="I350" s="93"/>
    </row>
    <row r="351" spans="1:9" s="3" customFormat="1">
      <c r="A351" s="17" t="s">
        <v>158</v>
      </c>
      <c r="B351" s="18" t="s">
        <v>28</v>
      </c>
      <c r="C351" s="18" t="s">
        <v>198</v>
      </c>
      <c r="D351" s="17" t="s">
        <v>8</v>
      </c>
      <c r="E351" s="19" t="s">
        <v>307</v>
      </c>
      <c r="F351" s="9">
        <v>10</v>
      </c>
      <c r="G351" s="9">
        <v>10</v>
      </c>
      <c r="H351" s="9">
        <v>10</v>
      </c>
      <c r="I351" s="93"/>
    </row>
    <row r="352" spans="1:9" outlineLevel="1">
      <c r="A352" s="17" t="s">
        <v>158</v>
      </c>
      <c r="B352" s="18" t="s">
        <v>161</v>
      </c>
      <c r="C352" s="18"/>
      <c r="D352" s="17"/>
      <c r="E352" s="19" t="s">
        <v>258</v>
      </c>
      <c r="F352" s="9">
        <f>F353+F365+F400+F418+F428</f>
        <v>397008.1</v>
      </c>
      <c r="G352" s="9">
        <f>G353+G365+G400+G418+G428</f>
        <v>364838.10000000003</v>
      </c>
      <c r="H352" s="9">
        <f>H353+H365+H400+H418+H428</f>
        <v>354259.7</v>
      </c>
    </row>
    <row r="353" spans="1:9" outlineLevel="2">
      <c r="A353" s="17" t="s">
        <v>158</v>
      </c>
      <c r="B353" s="18" t="s">
        <v>162</v>
      </c>
      <c r="C353" s="18"/>
      <c r="D353" s="17"/>
      <c r="E353" s="19" t="s">
        <v>290</v>
      </c>
      <c r="F353" s="9">
        <f>F354</f>
        <v>131050.9</v>
      </c>
      <c r="G353" s="9">
        <f t="shared" ref="G353:H355" si="78">G354</f>
        <v>116717.8</v>
      </c>
      <c r="H353" s="9">
        <f t="shared" si="78"/>
        <v>111966.09999999999</v>
      </c>
    </row>
    <row r="354" spans="1:9" ht="38.25" outlineLevel="3">
      <c r="A354" s="17" t="s">
        <v>158</v>
      </c>
      <c r="B354" s="18" t="s">
        <v>162</v>
      </c>
      <c r="C354" s="18" t="s">
        <v>163</v>
      </c>
      <c r="D354" s="17"/>
      <c r="E354" s="19" t="s">
        <v>695</v>
      </c>
      <c r="F354" s="9">
        <f>F355</f>
        <v>131050.9</v>
      </c>
      <c r="G354" s="9">
        <f t="shared" si="78"/>
        <v>116717.8</v>
      </c>
      <c r="H354" s="9">
        <f t="shared" si="78"/>
        <v>111966.09999999999</v>
      </c>
    </row>
    <row r="355" spans="1:9" ht="25.5" outlineLevel="4">
      <c r="A355" s="17" t="s">
        <v>158</v>
      </c>
      <c r="B355" s="18" t="s">
        <v>162</v>
      </c>
      <c r="C355" s="18" t="s">
        <v>164</v>
      </c>
      <c r="D355" s="17"/>
      <c r="E355" s="19" t="s">
        <v>446</v>
      </c>
      <c r="F355" s="9">
        <f>F356</f>
        <v>131050.9</v>
      </c>
      <c r="G355" s="9">
        <f t="shared" si="78"/>
        <v>116717.8</v>
      </c>
      <c r="H355" s="9">
        <f t="shared" si="78"/>
        <v>111966.09999999999</v>
      </c>
    </row>
    <row r="356" spans="1:9" ht="25.5" outlineLevel="5">
      <c r="A356" s="17" t="s">
        <v>158</v>
      </c>
      <c r="B356" s="18" t="s">
        <v>162</v>
      </c>
      <c r="C356" s="18" t="s">
        <v>165</v>
      </c>
      <c r="D356" s="17"/>
      <c r="E356" s="19" t="s">
        <v>447</v>
      </c>
      <c r="F356" s="9">
        <f>F357+F359+F361+F363</f>
        <v>131050.9</v>
      </c>
      <c r="G356" s="9">
        <f t="shared" ref="G356:H356" si="79">G357+G359+G361+G363</f>
        <v>116717.8</v>
      </c>
      <c r="H356" s="9">
        <f t="shared" si="79"/>
        <v>111966.09999999999</v>
      </c>
    </row>
    <row r="357" spans="1:9" ht="51" outlineLevel="6">
      <c r="A357" s="17" t="s">
        <v>158</v>
      </c>
      <c r="B357" s="18" t="s">
        <v>162</v>
      </c>
      <c r="C357" s="18" t="s">
        <v>166</v>
      </c>
      <c r="D357" s="17"/>
      <c r="E357" s="19" t="s">
        <v>448</v>
      </c>
      <c r="F357" s="9">
        <f>F358</f>
        <v>60838.5</v>
      </c>
      <c r="G357" s="9">
        <f>G358</f>
        <v>60838.5</v>
      </c>
      <c r="H357" s="9">
        <f>H358</f>
        <v>60838.5</v>
      </c>
    </row>
    <row r="358" spans="1:9" ht="25.5" outlineLevel="7">
      <c r="A358" s="17" t="s">
        <v>158</v>
      </c>
      <c r="B358" s="18" t="s">
        <v>162</v>
      </c>
      <c r="C358" s="18" t="s">
        <v>166</v>
      </c>
      <c r="D358" s="17" t="s">
        <v>39</v>
      </c>
      <c r="E358" s="19" t="s">
        <v>332</v>
      </c>
      <c r="F358" s="9">
        <v>60838.5</v>
      </c>
      <c r="G358" s="9">
        <v>60838.5</v>
      </c>
      <c r="H358" s="9">
        <v>60838.5</v>
      </c>
    </row>
    <row r="359" spans="1:9" ht="51" outlineLevel="6">
      <c r="A359" s="17" t="s">
        <v>158</v>
      </c>
      <c r="B359" s="18" t="s">
        <v>162</v>
      </c>
      <c r="C359" s="18" t="s">
        <v>167</v>
      </c>
      <c r="D359" s="17"/>
      <c r="E359" s="19" t="s">
        <v>449</v>
      </c>
      <c r="F359" s="9">
        <f>F360</f>
        <v>67460.7</v>
      </c>
      <c r="G359" s="9">
        <f>G360</f>
        <v>53327.6</v>
      </c>
      <c r="H359" s="9">
        <f>H360</f>
        <v>48575.9</v>
      </c>
      <c r="I359" s="1"/>
    </row>
    <row r="360" spans="1:9" ht="25.5" outlineLevel="7">
      <c r="A360" s="17" t="s">
        <v>158</v>
      </c>
      <c r="B360" s="18" t="s">
        <v>162</v>
      </c>
      <c r="C360" s="18" t="s">
        <v>167</v>
      </c>
      <c r="D360" s="17" t="s">
        <v>39</v>
      </c>
      <c r="E360" s="19" t="s">
        <v>332</v>
      </c>
      <c r="F360" s="9">
        <v>67460.7</v>
      </c>
      <c r="G360" s="9">
        <v>53327.6</v>
      </c>
      <c r="H360" s="9">
        <v>48575.9</v>
      </c>
      <c r="I360" s="1"/>
    </row>
    <row r="361" spans="1:9" ht="25.5" outlineLevel="6">
      <c r="A361" s="17" t="s">
        <v>158</v>
      </c>
      <c r="B361" s="18" t="s">
        <v>162</v>
      </c>
      <c r="C361" s="18" t="s">
        <v>168</v>
      </c>
      <c r="D361" s="17"/>
      <c r="E361" s="19" t="s">
        <v>450</v>
      </c>
      <c r="F361" s="9">
        <f>F362</f>
        <v>2551.6999999999998</v>
      </c>
      <c r="G361" s="9">
        <f>G362</f>
        <v>2551.6999999999998</v>
      </c>
      <c r="H361" s="9">
        <f>H362</f>
        <v>2551.6999999999998</v>
      </c>
      <c r="I361" s="1"/>
    </row>
    <row r="362" spans="1:9" ht="25.5" outlineLevel="7">
      <c r="A362" s="17" t="s">
        <v>158</v>
      </c>
      <c r="B362" s="18" t="s">
        <v>162</v>
      </c>
      <c r="C362" s="18" t="s">
        <v>168</v>
      </c>
      <c r="D362" s="17" t="s">
        <v>39</v>
      </c>
      <c r="E362" s="19" t="s">
        <v>332</v>
      </c>
      <c r="F362" s="9">
        <v>2551.6999999999998</v>
      </c>
      <c r="G362" s="9">
        <v>2551.6999999999998</v>
      </c>
      <c r="H362" s="9">
        <v>2551.6999999999998</v>
      </c>
      <c r="I362" s="1"/>
    </row>
    <row r="363" spans="1:9" ht="25.5" outlineLevel="7">
      <c r="A363" s="17" t="s">
        <v>158</v>
      </c>
      <c r="B363" s="18" t="s">
        <v>162</v>
      </c>
      <c r="C363" s="18" t="s">
        <v>648</v>
      </c>
      <c r="D363" s="17"/>
      <c r="E363" s="19" t="s">
        <v>668</v>
      </c>
      <c r="F363" s="9">
        <f>F364</f>
        <v>200</v>
      </c>
      <c r="G363" s="9">
        <f>G364</f>
        <v>0</v>
      </c>
      <c r="H363" s="9">
        <f>H364</f>
        <v>0</v>
      </c>
      <c r="I363" s="1"/>
    </row>
    <row r="364" spans="1:9" ht="25.5" outlineLevel="7">
      <c r="A364" s="17" t="s">
        <v>158</v>
      </c>
      <c r="B364" s="18" t="s">
        <v>162</v>
      </c>
      <c r="C364" s="18" t="s">
        <v>648</v>
      </c>
      <c r="D364" s="17" t="s">
        <v>39</v>
      </c>
      <c r="E364" s="19" t="s">
        <v>332</v>
      </c>
      <c r="F364" s="9">
        <v>200</v>
      </c>
      <c r="G364" s="9">
        <v>0</v>
      </c>
      <c r="H364" s="9">
        <v>0</v>
      </c>
      <c r="I364" s="1"/>
    </row>
    <row r="365" spans="1:9" outlineLevel="2">
      <c r="A365" s="17" t="s">
        <v>158</v>
      </c>
      <c r="B365" s="18" t="s">
        <v>169</v>
      </c>
      <c r="C365" s="18"/>
      <c r="D365" s="17"/>
      <c r="E365" s="19" t="s">
        <v>292</v>
      </c>
      <c r="F365" s="9">
        <f>F366+F395</f>
        <v>233106.7</v>
      </c>
      <c r="G365" s="9">
        <f>G366+G395</f>
        <v>217404.80000000002</v>
      </c>
      <c r="H365" s="9">
        <f>H366+H395</f>
        <v>212578.10000000003</v>
      </c>
      <c r="I365" s="1"/>
    </row>
    <row r="366" spans="1:9" ht="38.25" outlineLevel="3">
      <c r="A366" s="17" t="s">
        <v>158</v>
      </c>
      <c r="B366" s="18" t="s">
        <v>169</v>
      </c>
      <c r="C366" s="18" t="s">
        <v>163</v>
      </c>
      <c r="D366" s="17"/>
      <c r="E366" s="19" t="s">
        <v>695</v>
      </c>
      <c r="F366" s="9">
        <f>F367</f>
        <v>232956.7</v>
      </c>
      <c r="G366" s="9">
        <f>G367</f>
        <v>217254.80000000002</v>
      </c>
      <c r="H366" s="9">
        <f>H367</f>
        <v>212428.10000000003</v>
      </c>
      <c r="I366" s="1"/>
    </row>
    <row r="367" spans="1:9" ht="25.5" outlineLevel="4">
      <c r="A367" s="17" t="s">
        <v>158</v>
      </c>
      <c r="B367" s="18" t="s">
        <v>169</v>
      </c>
      <c r="C367" s="18" t="s">
        <v>170</v>
      </c>
      <c r="D367" s="17"/>
      <c r="E367" s="19" t="s">
        <v>452</v>
      </c>
      <c r="F367" s="9">
        <f>F368+F385+F392</f>
        <v>232956.7</v>
      </c>
      <c r="G367" s="9">
        <f>G368+G385+G392</f>
        <v>217254.80000000002</v>
      </c>
      <c r="H367" s="9">
        <f>H368+H385+H392</f>
        <v>212428.10000000003</v>
      </c>
      <c r="I367" s="1"/>
    </row>
    <row r="368" spans="1:9" ht="38.25" outlineLevel="5">
      <c r="A368" s="17" t="s">
        <v>158</v>
      </c>
      <c r="B368" s="18" t="s">
        <v>169</v>
      </c>
      <c r="C368" s="18" t="s">
        <v>171</v>
      </c>
      <c r="D368" s="17"/>
      <c r="E368" s="19" t="s">
        <v>453</v>
      </c>
      <c r="F368" s="9">
        <f>F369+F373+F371+F381+F379+F377+F383+F375</f>
        <v>220450.9</v>
      </c>
      <c r="G368" s="9">
        <f t="shared" ref="G368:H368" si="80">G369+G373+G371+G381+G379+G377+G383+G375</f>
        <v>205249</v>
      </c>
      <c r="H368" s="9">
        <f t="shared" si="80"/>
        <v>200422.30000000002</v>
      </c>
      <c r="I368" s="1"/>
    </row>
    <row r="369" spans="1:9" ht="51" outlineLevel="6">
      <c r="A369" s="17" t="s">
        <v>158</v>
      </c>
      <c r="B369" s="18" t="s">
        <v>169</v>
      </c>
      <c r="C369" s="18" t="s">
        <v>172</v>
      </c>
      <c r="D369" s="17"/>
      <c r="E369" s="19" t="s">
        <v>454</v>
      </c>
      <c r="F369" s="9">
        <f>F370</f>
        <v>143135.70000000001</v>
      </c>
      <c r="G369" s="9">
        <f>G370</f>
        <v>143135.70000000001</v>
      </c>
      <c r="H369" s="9">
        <f>H370</f>
        <v>143135.70000000001</v>
      </c>
      <c r="I369" s="1"/>
    </row>
    <row r="370" spans="1:9" ht="25.5" outlineLevel="7">
      <c r="A370" s="17" t="s">
        <v>158</v>
      </c>
      <c r="B370" s="18" t="s">
        <v>169</v>
      </c>
      <c r="C370" s="18" t="s">
        <v>172</v>
      </c>
      <c r="D370" s="17" t="s">
        <v>39</v>
      </c>
      <c r="E370" s="19" t="s">
        <v>332</v>
      </c>
      <c r="F370" s="9">
        <v>143135.70000000001</v>
      </c>
      <c r="G370" s="9">
        <v>143135.70000000001</v>
      </c>
      <c r="H370" s="9">
        <v>143135.70000000001</v>
      </c>
      <c r="I370" s="1"/>
    </row>
    <row r="371" spans="1:9" ht="38.25" outlineLevel="7">
      <c r="A371" s="17" t="s">
        <v>158</v>
      </c>
      <c r="B371" s="18" t="s">
        <v>169</v>
      </c>
      <c r="C371" s="18" t="s">
        <v>569</v>
      </c>
      <c r="D371" s="17"/>
      <c r="E371" s="19" t="s">
        <v>570</v>
      </c>
      <c r="F371" s="9">
        <f>F372</f>
        <v>107.6</v>
      </c>
      <c r="G371" s="9">
        <f>G372</f>
        <v>107.6</v>
      </c>
      <c r="H371" s="9">
        <f>H372</f>
        <v>107.6</v>
      </c>
      <c r="I371" s="1"/>
    </row>
    <row r="372" spans="1:9" ht="25.5" outlineLevel="7">
      <c r="A372" s="17" t="s">
        <v>158</v>
      </c>
      <c r="B372" s="18" t="s">
        <v>169</v>
      </c>
      <c r="C372" s="18" t="s">
        <v>569</v>
      </c>
      <c r="D372" s="17">
        <v>600</v>
      </c>
      <c r="E372" s="19" t="s">
        <v>332</v>
      </c>
      <c r="F372" s="9">
        <v>107.6</v>
      </c>
      <c r="G372" s="9">
        <v>107.6</v>
      </c>
      <c r="H372" s="9">
        <v>107.6</v>
      </c>
      <c r="I372" s="1"/>
    </row>
    <row r="373" spans="1:9" ht="51" outlineLevel="6">
      <c r="A373" s="17" t="s">
        <v>158</v>
      </c>
      <c r="B373" s="18" t="s">
        <v>169</v>
      </c>
      <c r="C373" s="18" t="s">
        <v>173</v>
      </c>
      <c r="D373" s="17"/>
      <c r="E373" s="19" t="s">
        <v>455</v>
      </c>
      <c r="F373" s="9">
        <f>F374</f>
        <v>54897</v>
      </c>
      <c r="G373" s="9">
        <f>G374</f>
        <v>39895.1</v>
      </c>
      <c r="H373" s="9">
        <f>H374</f>
        <v>35401.1</v>
      </c>
      <c r="I373" s="1"/>
    </row>
    <row r="374" spans="1:9" ht="25.5" outlineLevel="7">
      <c r="A374" s="17" t="s">
        <v>158</v>
      </c>
      <c r="B374" s="18" t="s">
        <v>169</v>
      </c>
      <c r="C374" s="18" t="s">
        <v>173</v>
      </c>
      <c r="D374" s="17" t="s">
        <v>39</v>
      </c>
      <c r="E374" s="19" t="s">
        <v>332</v>
      </c>
      <c r="F374" s="9">
        <v>54897</v>
      </c>
      <c r="G374" s="9">
        <v>39895.1</v>
      </c>
      <c r="H374" s="9">
        <v>35401.1</v>
      </c>
      <c r="I374" s="1"/>
    </row>
    <row r="375" spans="1:9" ht="25.5" outlineLevel="7">
      <c r="A375" s="17" t="s">
        <v>158</v>
      </c>
      <c r="B375" s="18" t="s">
        <v>169</v>
      </c>
      <c r="C375" s="18" t="s">
        <v>641</v>
      </c>
      <c r="D375" s="17"/>
      <c r="E375" s="19" t="s">
        <v>669</v>
      </c>
      <c r="F375" s="9">
        <f>F376</f>
        <v>200</v>
      </c>
      <c r="G375" s="9">
        <f>G376</f>
        <v>0</v>
      </c>
      <c r="H375" s="9">
        <f>H376</f>
        <v>0</v>
      </c>
      <c r="I375" s="1"/>
    </row>
    <row r="376" spans="1:9" ht="25.5" outlineLevel="7">
      <c r="A376" s="17" t="s">
        <v>158</v>
      </c>
      <c r="B376" s="18" t="s">
        <v>169</v>
      </c>
      <c r="C376" s="18" t="s">
        <v>641</v>
      </c>
      <c r="D376" s="17" t="s">
        <v>39</v>
      </c>
      <c r="E376" s="19" t="s">
        <v>332</v>
      </c>
      <c r="F376" s="9">
        <v>200</v>
      </c>
      <c r="G376" s="9">
        <v>0</v>
      </c>
      <c r="H376" s="9">
        <v>0</v>
      </c>
      <c r="I376" s="1"/>
    </row>
    <row r="377" spans="1:9" ht="76.5" outlineLevel="7">
      <c r="A377" s="17" t="s">
        <v>158</v>
      </c>
      <c r="B377" s="18" t="s">
        <v>169</v>
      </c>
      <c r="C377" s="18" t="s">
        <v>623</v>
      </c>
      <c r="D377" s="17"/>
      <c r="E377" s="19" t="s">
        <v>688</v>
      </c>
      <c r="F377" s="9">
        <f>F378</f>
        <v>2148.8000000000002</v>
      </c>
      <c r="G377" s="9">
        <f>G378</f>
        <v>2148.8000000000002</v>
      </c>
      <c r="H377" s="9">
        <f>H378</f>
        <v>2148.8000000000002</v>
      </c>
      <c r="I377" s="1"/>
    </row>
    <row r="378" spans="1:9" ht="25.5" outlineLevel="7">
      <c r="A378" s="17" t="s">
        <v>158</v>
      </c>
      <c r="B378" s="18" t="s">
        <v>169</v>
      </c>
      <c r="C378" s="18" t="s">
        <v>623</v>
      </c>
      <c r="D378" s="17">
        <v>600</v>
      </c>
      <c r="E378" s="19" t="s">
        <v>624</v>
      </c>
      <c r="F378" s="9">
        <v>2148.8000000000002</v>
      </c>
      <c r="G378" s="9">
        <v>2148.8000000000002</v>
      </c>
      <c r="H378" s="9">
        <v>2148.8000000000002</v>
      </c>
      <c r="I378" s="1"/>
    </row>
    <row r="379" spans="1:9" ht="38.25" outlineLevel="7">
      <c r="A379" s="17" t="s">
        <v>158</v>
      </c>
      <c r="B379" s="18" t="s">
        <v>169</v>
      </c>
      <c r="C379" s="18" t="s">
        <v>619</v>
      </c>
      <c r="D379" s="17"/>
      <c r="E379" s="19" t="s">
        <v>618</v>
      </c>
      <c r="F379" s="9">
        <f>F380</f>
        <v>9887.6</v>
      </c>
      <c r="G379" s="9">
        <f>G380</f>
        <v>9887.6</v>
      </c>
      <c r="H379" s="9">
        <f>H380</f>
        <v>9887.6</v>
      </c>
      <c r="I379" s="1"/>
    </row>
    <row r="380" spans="1:9" ht="25.5" outlineLevel="7">
      <c r="A380" s="17" t="s">
        <v>158</v>
      </c>
      <c r="B380" s="18" t="s">
        <v>169</v>
      </c>
      <c r="C380" s="18" t="s">
        <v>619</v>
      </c>
      <c r="D380" s="17" t="s">
        <v>39</v>
      </c>
      <c r="E380" s="19" t="s">
        <v>332</v>
      </c>
      <c r="F380" s="9">
        <v>9887.6</v>
      </c>
      <c r="G380" s="9">
        <v>9887.6</v>
      </c>
      <c r="H380" s="9">
        <v>9887.6</v>
      </c>
      <c r="I380" s="1"/>
    </row>
    <row r="381" spans="1:9" ht="51" outlineLevel="7">
      <c r="A381" s="96" t="s">
        <v>158</v>
      </c>
      <c r="B381" s="97" t="s">
        <v>169</v>
      </c>
      <c r="C381" s="97" t="s">
        <v>616</v>
      </c>
      <c r="D381" s="96"/>
      <c r="E381" s="98" t="s">
        <v>617</v>
      </c>
      <c r="F381" s="99">
        <f>F382</f>
        <v>10049.799999999999</v>
      </c>
      <c r="G381" s="99">
        <f>G382</f>
        <v>10049.799999999999</v>
      </c>
      <c r="H381" s="99">
        <f>H382</f>
        <v>9717.1</v>
      </c>
      <c r="I381" s="1"/>
    </row>
    <row r="382" spans="1:9" ht="25.5" outlineLevel="7">
      <c r="A382" s="96" t="s">
        <v>158</v>
      </c>
      <c r="B382" s="97" t="s">
        <v>169</v>
      </c>
      <c r="C382" s="97" t="s">
        <v>616</v>
      </c>
      <c r="D382" s="96" t="s">
        <v>39</v>
      </c>
      <c r="E382" s="98" t="s">
        <v>332</v>
      </c>
      <c r="F382" s="99">
        <f>9044.8+1005</f>
        <v>10049.799999999999</v>
      </c>
      <c r="G382" s="99">
        <f>9044.8+1005</f>
        <v>10049.799999999999</v>
      </c>
      <c r="H382" s="99">
        <f>8745.4+971.7</f>
        <v>9717.1</v>
      </c>
      <c r="I382" s="1"/>
    </row>
    <row r="383" spans="1:9" ht="38.25" outlineLevel="7">
      <c r="A383" s="17" t="s">
        <v>158</v>
      </c>
      <c r="B383" s="18" t="s">
        <v>169</v>
      </c>
      <c r="C383" s="18" t="s">
        <v>632</v>
      </c>
      <c r="D383" s="17"/>
      <c r="E383" s="19" t="s">
        <v>633</v>
      </c>
      <c r="F383" s="9">
        <f>F384</f>
        <v>24.4</v>
      </c>
      <c r="G383" s="9">
        <f>G384</f>
        <v>24.4</v>
      </c>
      <c r="H383" s="9">
        <f>H384</f>
        <v>24.4</v>
      </c>
      <c r="I383" s="1"/>
    </row>
    <row r="384" spans="1:9" ht="25.5" outlineLevel="7">
      <c r="A384" s="17" t="s">
        <v>158</v>
      </c>
      <c r="B384" s="18" t="s">
        <v>169</v>
      </c>
      <c r="C384" s="18" t="s">
        <v>632</v>
      </c>
      <c r="D384" s="17" t="s">
        <v>39</v>
      </c>
      <c r="E384" s="19" t="s">
        <v>332</v>
      </c>
      <c r="F384" s="9">
        <v>24.4</v>
      </c>
      <c r="G384" s="9">
        <v>24.4</v>
      </c>
      <c r="H384" s="9">
        <v>24.4</v>
      </c>
      <c r="I384" s="1"/>
    </row>
    <row r="385" spans="1:9" outlineLevel="5">
      <c r="A385" s="17" t="s">
        <v>158</v>
      </c>
      <c r="B385" s="18" t="s">
        <v>169</v>
      </c>
      <c r="C385" s="18" t="s">
        <v>174</v>
      </c>
      <c r="D385" s="17"/>
      <c r="E385" s="19" t="s">
        <v>458</v>
      </c>
      <c r="F385" s="9">
        <f>F388+F390+F386</f>
        <v>12457.100000000002</v>
      </c>
      <c r="G385" s="9">
        <f>G388+G390+G386</f>
        <v>11957.100000000002</v>
      </c>
      <c r="H385" s="9">
        <f>H388+H390+H386</f>
        <v>11957.100000000002</v>
      </c>
      <c r="I385" s="1"/>
    </row>
    <row r="386" spans="1:9" ht="114.75" outlineLevel="5">
      <c r="A386" s="17" t="s">
        <v>158</v>
      </c>
      <c r="B386" s="18" t="s">
        <v>169</v>
      </c>
      <c r="C386" s="18" t="s">
        <v>571</v>
      </c>
      <c r="D386" s="17"/>
      <c r="E386" s="19" t="s">
        <v>597</v>
      </c>
      <c r="F386" s="9">
        <f>F387</f>
        <v>1814.2</v>
      </c>
      <c r="G386" s="9">
        <f>G387</f>
        <v>1814.2</v>
      </c>
      <c r="H386" s="9">
        <f>H387</f>
        <v>1814.2</v>
      </c>
      <c r="I386" s="1"/>
    </row>
    <row r="387" spans="1:9" ht="25.5" outlineLevel="5">
      <c r="A387" s="17" t="s">
        <v>158</v>
      </c>
      <c r="B387" s="18" t="s">
        <v>169</v>
      </c>
      <c r="C387" s="18" t="s">
        <v>571</v>
      </c>
      <c r="D387" s="17">
        <v>600</v>
      </c>
      <c r="E387" s="19" t="s">
        <v>332</v>
      </c>
      <c r="F387" s="9">
        <v>1814.2</v>
      </c>
      <c r="G387" s="9">
        <v>1814.2</v>
      </c>
      <c r="H387" s="9">
        <v>1814.2</v>
      </c>
      <c r="I387" s="1"/>
    </row>
    <row r="388" spans="1:9" ht="25.5" outlineLevel="6">
      <c r="A388" s="17" t="s">
        <v>158</v>
      </c>
      <c r="B388" s="18" t="s">
        <v>169</v>
      </c>
      <c r="C388" s="18" t="s">
        <v>175</v>
      </c>
      <c r="D388" s="17"/>
      <c r="E388" s="19" t="s">
        <v>459</v>
      </c>
      <c r="F388" s="9">
        <f>F389</f>
        <v>5219.6000000000004</v>
      </c>
      <c r="G388" s="9">
        <f>G389</f>
        <v>4719.6000000000004</v>
      </c>
      <c r="H388" s="9">
        <f>H389</f>
        <v>4719.6000000000004</v>
      </c>
      <c r="I388" s="1"/>
    </row>
    <row r="389" spans="1:9" ht="25.5" outlineLevel="7">
      <c r="A389" s="17" t="s">
        <v>158</v>
      </c>
      <c r="B389" s="18" t="s">
        <v>169</v>
      </c>
      <c r="C389" s="18" t="s">
        <v>175</v>
      </c>
      <c r="D389" s="17" t="s">
        <v>39</v>
      </c>
      <c r="E389" s="19" t="s">
        <v>332</v>
      </c>
      <c r="F389" s="9">
        <v>5219.6000000000004</v>
      </c>
      <c r="G389" s="9">
        <v>4719.6000000000004</v>
      </c>
      <c r="H389" s="9">
        <v>4719.6000000000004</v>
      </c>
      <c r="I389" s="1"/>
    </row>
    <row r="390" spans="1:9" ht="25.5" outlineLevel="6">
      <c r="A390" s="17" t="s">
        <v>158</v>
      </c>
      <c r="B390" s="18" t="s">
        <v>169</v>
      </c>
      <c r="C390" s="18" t="s">
        <v>176</v>
      </c>
      <c r="D390" s="17"/>
      <c r="E390" s="19" t="s">
        <v>460</v>
      </c>
      <c r="F390" s="9">
        <f>F391</f>
        <v>5423.3</v>
      </c>
      <c r="G390" s="9">
        <f>G391</f>
        <v>5423.3</v>
      </c>
      <c r="H390" s="9">
        <f>H391</f>
        <v>5423.3</v>
      </c>
      <c r="I390" s="1"/>
    </row>
    <row r="391" spans="1:9" ht="25.5" outlineLevel="7">
      <c r="A391" s="17" t="s">
        <v>158</v>
      </c>
      <c r="B391" s="18" t="s">
        <v>169</v>
      </c>
      <c r="C391" s="18" t="s">
        <v>176</v>
      </c>
      <c r="D391" s="17" t="s">
        <v>39</v>
      </c>
      <c r="E391" s="19" t="s">
        <v>332</v>
      </c>
      <c r="F391" s="9">
        <v>5423.3</v>
      </c>
      <c r="G391" s="9">
        <v>5423.3</v>
      </c>
      <c r="H391" s="9">
        <v>5423.3</v>
      </c>
      <c r="I391" s="1"/>
    </row>
    <row r="392" spans="1:9" ht="25.5" outlineLevel="7">
      <c r="A392" s="17" t="s">
        <v>158</v>
      </c>
      <c r="B392" s="18" t="s">
        <v>169</v>
      </c>
      <c r="C392" s="18" t="s">
        <v>643</v>
      </c>
      <c r="D392" s="17"/>
      <c r="E392" s="19" t="s">
        <v>644</v>
      </c>
      <c r="F392" s="9">
        <f t="shared" ref="F392:H393" si="81">F393</f>
        <v>48.7</v>
      </c>
      <c r="G392" s="9">
        <f t="shared" si="81"/>
        <v>48.7</v>
      </c>
      <c r="H392" s="9">
        <f t="shared" si="81"/>
        <v>48.7</v>
      </c>
      <c r="I392" s="1"/>
    </row>
    <row r="393" spans="1:9" ht="51" outlineLevel="7">
      <c r="A393" s="17" t="s">
        <v>158</v>
      </c>
      <c r="B393" s="18" t="s">
        <v>169</v>
      </c>
      <c r="C393" s="18" t="s">
        <v>642</v>
      </c>
      <c r="D393" s="17"/>
      <c r="E393" s="19" t="s">
        <v>645</v>
      </c>
      <c r="F393" s="9">
        <f t="shared" si="81"/>
        <v>48.7</v>
      </c>
      <c r="G393" s="9">
        <f t="shared" si="81"/>
        <v>48.7</v>
      </c>
      <c r="H393" s="9">
        <f t="shared" si="81"/>
        <v>48.7</v>
      </c>
      <c r="I393" s="1"/>
    </row>
    <row r="394" spans="1:9" ht="25.5" outlineLevel="7">
      <c r="A394" s="17" t="s">
        <v>158</v>
      </c>
      <c r="B394" s="18" t="s">
        <v>169</v>
      </c>
      <c r="C394" s="18" t="s">
        <v>642</v>
      </c>
      <c r="D394" s="17">
        <v>600</v>
      </c>
      <c r="E394" s="19" t="s">
        <v>332</v>
      </c>
      <c r="F394" s="9">
        <v>48.7</v>
      </c>
      <c r="G394" s="9">
        <v>48.7</v>
      </c>
      <c r="H394" s="9">
        <v>48.7</v>
      </c>
      <c r="I394" s="1"/>
    </row>
    <row r="395" spans="1:9" ht="38.25" outlineLevel="3">
      <c r="A395" s="17" t="s">
        <v>158</v>
      </c>
      <c r="B395" s="18" t="s">
        <v>169</v>
      </c>
      <c r="C395" s="18" t="s">
        <v>44</v>
      </c>
      <c r="D395" s="17"/>
      <c r="E395" s="19" t="s">
        <v>702</v>
      </c>
      <c r="F395" s="9">
        <f>F396</f>
        <v>150</v>
      </c>
      <c r="G395" s="9">
        <f t="shared" ref="G395:H395" si="82">G396</f>
        <v>150</v>
      </c>
      <c r="H395" s="9">
        <f t="shared" si="82"/>
        <v>150</v>
      </c>
      <c r="I395" s="1"/>
    </row>
    <row r="396" spans="1:9" ht="25.5" outlineLevel="4">
      <c r="A396" s="17" t="s">
        <v>158</v>
      </c>
      <c r="B396" s="18" t="s">
        <v>169</v>
      </c>
      <c r="C396" s="18" t="s">
        <v>177</v>
      </c>
      <c r="D396" s="17"/>
      <c r="E396" s="19" t="s">
        <v>461</v>
      </c>
      <c r="F396" s="9">
        <f>F397</f>
        <v>150</v>
      </c>
      <c r="G396" s="9">
        <f t="shared" ref="G396:H398" si="83">G397</f>
        <v>150</v>
      </c>
      <c r="H396" s="9">
        <f t="shared" si="83"/>
        <v>150</v>
      </c>
      <c r="I396" s="1"/>
    </row>
    <row r="397" spans="1:9" ht="51" outlineLevel="5">
      <c r="A397" s="17" t="s">
        <v>158</v>
      </c>
      <c r="B397" s="18" t="s">
        <v>169</v>
      </c>
      <c r="C397" s="18" t="s">
        <v>178</v>
      </c>
      <c r="D397" s="17"/>
      <c r="E397" s="19" t="s">
        <v>462</v>
      </c>
      <c r="F397" s="9">
        <f>F398</f>
        <v>150</v>
      </c>
      <c r="G397" s="9">
        <f t="shared" si="83"/>
        <v>150</v>
      </c>
      <c r="H397" s="9">
        <f t="shared" si="83"/>
        <v>150</v>
      </c>
      <c r="I397" s="1"/>
    </row>
    <row r="398" spans="1:9" ht="25.5" outlineLevel="6">
      <c r="A398" s="17" t="s">
        <v>158</v>
      </c>
      <c r="B398" s="18" t="s">
        <v>169</v>
      </c>
      <c r="C398" s="18" t="s">
        <v>179</v>
      </c>
      <c r="D398" s="17"/>
      <c r="E398" s="19" t="s">
        <v>463</v>
      </c>
      <c r="F398" s="9">
        <f>F399</f>
        <v>150</v>
      </c>
      <c r="G398" s="9">
        <f t="shared" si="83"/>
        <v>150</v>
      </c>
      <c r="H398" s="9">
        <f t="shared" si="83"/>
        <v>150</v>
      </c>
      <c r="I398" s="1"/>
    </row>
    <row r="399" spans="1:9" ht="25.5" outlineLevel="7">
      <c r="A399" s="17" t="s">
        <v>158</v>
      </c>
      <c r="B399" s="18" t="s">
        <v>169</v>
      </c>
      <c r="C399" s="18" t="s">
        <v>179</v>
      </c>
      <c r="D399" s="17" t="s">
        <v>39</v>
      </c>
      <c r="E399" s="19" t="s">
        <v>332</v>
      </c>
      <c r="F399" s="9">
        <v>150</v>
      </c>
      <c r="G399" s="9">
        <v>150</v>
      </c>
      <c r="H399" s="9">
        <v>150</v>
      </c>
      <c r="I399" s="1"/>
    </row>
    <row r="400" spans="1:9" outlineLevel="2">
      <c r="A400" s="17" t="s">
        <v>158</v>
      </c>
      <c r="B400" s="18" t="s">
        <v>183</v>
      </c>
      <c r="C400" s="18"/>
      <c r="D400" s="17"/>
      <c r="E400" s="19" t="s">
        <v>293</v>
      </c>
      <c r="F400" s="9">
        <f>F401+F413</f>
        <v>21393.5</v>
      </c>
      <c r="G400" s="9">
        <f t="shared" ref="G400:H400" si="84">G401+G413</f>
        <v>19823.5</v>
      </c>
      <c r="H400" s="9">
        <f t="shared" si="84"/>
        <v>18923.5</v>
      </c>
      <c r="I400" s="1"/>
    </row>
    <row r="401" spans="1:9" ht="38.25" outlineLevel="3">
      <c r="A401" s="17" t="s">
        <v>158</v>
      </c>
      <c r="B401" s="18" t="s">
        <v>183</v>
      </c>
      <c r="C401" s="18" t="s">
        <v>163</v>
      </c>
      <c r="D401" s="17"/>
      <c r="E401" s="19" t="s">
        <v>695</v>
      </c>
      <c r="F401" s="9">
        <f>F402</f>
        <v>21343.5</v>
      </c>
      <c r="G401" s="9">
        <f t="shared" ref="G401:H401" si="85">G402</f>
        <v>19773.5</v>
      </c>
      <c r="H401" s="9">
        <f t="shared" si="85"/>
        <v>18873.5</v>
      </c>
      <c r="I401" s="1"/>
    </row>
    <row r="402" spans="1:9" ht="25.5" outlineLevel="4">
      <c r="A402" s="17" t="s">
        <v>158</v>
      </c>
      <c r="B402" s="18" t="s">
        <v>183</v>
      </c>
      <c r="C402" s="18" t="s">
        <v>184</v>
      </c>
      <c r="D402" s="17"/>
      <c r="E402" s="19" t="s">
        <v>467</v>
      </c>
      <c r="F402" s="9">
        <f>F403+F410</f>
        <v>21343.5</v>
      </c>
      <c r="G402" s="9">
        <f>G403+G410</f>
        <v>19773.5</v>
      </c>
      <c r="H402" s="9">
        <f>H403+H410</f>
        <v>18873.5</v>
      </c>
      <c r="I402" s="1"/>
    </row>
    <row r="403" spans="1:9" ht="25.5" outlineLevel="5">
      <c r="A403" s="17" t="s">
        <v>158</v>
      </c>
      <c r="B403" s="18" t="s">
        <v>183</v>
      </c>
      <c r="C403" s="18" t="s">
        <v>185</v>
      </c>
      <c r="D403" s="17"/>
      <c r="E403" s="19" t="s">
        <v>468</v>
      </c>
      <c r="F403" s="9">
        <f>F406+F404+F408</f>
        <v>19312</v>
      </c>
      <c r="G403" s="9">
        <f t="shared" ref="G403:H403" si="86">G406+G404+G408</f>
        <v>18423</v>
      </c>
      <c r="H403" s="9">
        <f t="shared" si="86"/>
        <v>17523</v>
      </c>
      <c r="I403" s="1"/>
    </row>
    <row r="404" spans="1:9" ht="51" outlineLevel="5">
      <c r="A404" s="17" t="s">
        <v>158</v>
      </c>
      <c r="B404" s="17" t="s">
        <v>183</v>
      </c>
      <c r="C404" s="18" t="s">
        <v>576</v>
      </c>
      <c r="D404" s="18"/>
      <c r="E404" s="19" t="s">
        <v>577</v>
      </c>
      <c r="F404" s="9">
        <f>F405</f>
        <v>4057.3</v>
      </c>
      <c r="G404" s="9">
        <f>G405</f>
        <v>4057.3</v>
      </c>
      <c r="H404" s="9">
        <f>H405</f>
        <v>4057.3</v>
      </c>
      <c r="I404" s="1"/>
    </row>
    <row r="405" spans="1:9" ht="25.5" outlineLevel="5">
      <c r="A405" s="17" t="s">
        <v>158</v>
      </c>
      <c r="B405" s="17" t="s">
        <v>183</v>
      </c>
      <c r="C405" s="18" t="s">
        <v>576</v>
      </c>
      <c r="D405" s="18" t="s">
        <v>39</v>
      </c>
      <c r="E405" s="19" t="s">
        <v>332</v>
      </c>
      <c r="F405" s="9">
        <v>4057.3</v>
      </c>
      <c r="G405" s="9">
        <v>4057.3</v>
      </c>
      <c r="H405" s="9">
        <v>4057.3</v>
      </c>
      <c r="I405" s="1"/>
    </row>
    <row r="406" spans="1:9" ht="38.25" outlineLevel="6">
      <c r="A406" s="17" t="s">
        <v>158</v>
      </c>
      <c r="B406" s="18" t="s">
        <v>183</v>
      </c>
      <c r="C406" s="18" t="s">
        <v>186</v>
      </c>
      <c r="D406" s="17"/>
      <c r="E406" s="19" t="s">
        <v>598</v>
      </c>
      <c r="F406" s="9">
        <f>F407</f>
        <v>15223.5</v>
      </c>
      <c r="G406" s="9">
        <f>G407</f>
        <v>14334.5</v>
      </c>
      <c r="H406" s="9">
        <f>H407</f>
        <v>13434.5</v>
      </c>
      <c r="I406" s="1"/>
    </row>
    <row r="407" spans="1:9" ht="25.5" outlineLevel="7">
      <c r="A407" s="17" t="s">
        <v>158</v>
      </c>
      <c r="B407" s="18" t="s">
        <v>183</v>
      </c>
      <c r="C407" s="18" t="s">
        <v>186</v>
      </c>
      <c r="D407" s="17" t="s">
        <v>39</v>
      </c>
      <c r="E407" s="19" t="s">
        <v>332</v>
      </c>
      <c r="F407" s="9">
        <v>15223.5</v>
      </c>
      <c r="G407" s="9">
        <v>14334.5</v>
      </c>
      <c r="H407" s="9">
        <v>13434.5</v>
      </c>
      <c r="I407" s="1"/>
    </row>
    <row r="408" spans="1:9" ht="38.25" outlineLevel="7">
      <c r="A408" s="17" t="s">
        <v>158</v>
      </c>
      <c r="B408" s="18" t="s">
        <v>183</v>
      </c>
      <c r="C408" s="18" t="s">
        <v>587</v>
      </c>
      <c r="D408" s="17"/>
      <c r="E408" s="19" t="s">
        <v>586</v>
      </c>
      <c r="F408" s="9">
        <f>F409</f>
        <v>31.2</v>
      </c>
      <c r="G408" s="9">
        <f>G409</f>
        <v>31.2</v>
      </c>
      <c r="H408" s="9">
        <f>H409</f>
        <v>31.2</v>
      </c>
      <c r="I408" s="1"/>
    </row>
    <row r="409" spans="1:9" ht="25.5" outlineLevel="7">
      <c r="A409" s="17" t="s">
        <v>158</v>
      </c>
      <c r="B409" s="18" t="s">
        <v>183</v>
      </c>
      <c r="C409" s="18" t="s">
        <v>587</v>
      </c>
      <c r="D409" s="17" t="s">
        <v>39</v>
      </c>
      <c r="E409" s="19" t="s">
        <v>332</v>
      </c>
      <c r="F409" s="9">
        <v>31.2</v>
      </c>
      <c r="G409" s="9">
        <v>31.2</v>
      </c>
      <c r="H409" s="9">
        <v>31.2</v>
      </c>
      <c r="I409" s="1"/>
    </row>
    <row r="410" spans="1:9" ht="89.25" outlineLevel="7">
      <c r="A410" s="17" t="s">
        <v>158</v>
      </c>
      <c r="B410" s="18" t="s">
        <v>183</v>
      </c>
      <c r="C410" s="18" t="s">
        <v>676</v>
      </c>
      <c r="D410" s="17"/>
      <c r="E410" s="19" t="s">
        <v>678</v>
      </c>
      <c r="F410" s="9">
        <f>F411</f>
        <v>2031.5</v>
      </c>
      <c r="G410" s="9">
        <f t="shared" ref="G410:H411" si="87">G411</f>
        <v>1350.5</v>
      </c>
      <c r="H410" s="9">
        <f t="shared" si="87"/>
        <v>1350.5</v>
      </c>
      <c r="I410" s="1"/>
    </row>
    <row r="411" spans="1:9" ht="38.25" outlineLevel="7">
      <c r="A411" s="17" t="s">
        <v>158</v>
      </c>
      <c r="B411" s="18" t="s">
        <v>183</v>
      </c>
      <c r="C411" s="18" t="s">
        <v>677</v>
      </c>
      <c r="D411" s="17"/>
      <c r="E411" s="19" t="s">
        <v>675</v>
      </c>
      <c r="F411" s="9">
        <f>F412</f>
        <v>2031.5</v>
      </c>
      <c r="G411" s="9">
        <f t="shared" si="87"/>
        <v>1350.5</v>
      </c>
      <c r="H411" s="9">
        <f t="shared" si="87"/>
        <v>1350.5</v>
      </c>
      <c r="I411" s="1"/>
    </row>
    <row r="412" spans="1:9" ht="25.5" outlineLevel="7">
      <c r="A412" s="17" t="s">
        <v>158</v>
      </c>
      <c r="B412" s="18" t="s">
        <v>183</v>
      </c>
      <c r="C412" s="18" t="s">
        <v>677</v>
      </c>
      <c r="D412" s="17">
        <v>600</v>
      </c>
      <c r="E412" s="19" t="s">
        <v>332</v>
      </c>
      <c r="F412" s="9">
        <v>2031.5</v>
      </c>
      <c r="G412" s="9">
        <v>1350.5</v>
      </c>
      <c r="H412" s="9">
        <v>1350.5</v>
      </c>
      <c r="I412" s="1"/>
    </row>
    <row r="413" spans="1:9" ht="38.25" outlineLevel="7">
      <c r="A413" s="17" t="s">
        <v>158</v>
      </c>
      <c r="B413" s="18" t="s">
        <v>183</v>
      </c>
      <c r="C413" s="18" t="s">
        <v>44</v>
      </c>
      <c r="D413" s="17"/>
      <c r="E413" s="19" t="s">
        <v>702</v>
      </c>
      <c r="F413" s="9">
        <f>F414</f>
        <v>50</v>
      </c>
      <c r="G413" s="9">
        <f t="shared" ref="G413:H413" si="88">G414</f>
        <v>50</v>
      </c>
      <c r="H413" s="9">
        <f t="shared" si="88"/>
        <v>50</v>
      </c>
      <c r="I413" s="1"/>
    </row>
    <row r="414" spans="1:9" ht="61.5" customHeight="1" outlineLevel="7">
      <c r="A414" s="17" t="s">
        <v>158</v>
      </c>
      <c r="B414" s="18" t="s">
        <v>183</v>
      </c>
      <c r="C414" s="18" t="s">
        <v>180</v>
      </c>
      <c r="D414" s="17"/>
      <c r="E414" s="19" t="s">
        <v>683</v>
      </c>
      <c r="F414" s="9">
        <f>F415</f>
        <v>50</v>
      </c>
      <c r="G414" s="9">
        <f t="shared" ref="G414:H414" si="89">G415</f>
        <v>50</v>
      </c>
      <c r="H414" s="9">
        <f t="shared" si="89"/>
        <v>50</v>
      </c>
      <c r="I414" s="1"/>
    </row>
    <row r="415" spans="1:9" ht="25.5" outlineLevel="7">
      <c r="A415" s="17" t="s">
        <v>158</v>
      </c>
      <c r="B415" s="18" t="s">
        <v>183</v>
      </c>
      <c r="C415" s="18" t="s">
        <v>181</v>
      </c>
      <c r="D415" s="17"/>
      <c r="E415" s="19" t="s">
        <v>465</v>
      </c>
      <c r="F415" s="9">
        <f>F416</f>
        <v>50</v>
      </c>
      <c r="G415" s="9">
        <f t="shared" ref="G415:H415" si="90">G416</f>
        <v>50</v>
      </c>
      <c r="H415" s="9">
        <f t="shared" si="90"/>
        <v>50</v>
      </c>
      <c r="I415" s="1"/>
    </row>
    <row r="416" spans="1:9" ht="38.25" outlineLevel="7">
      <c r="A416" s="17" t="s">
        <v>158</v>
      </c>
      <c r="B416" s="18" t="s">
        <v>183</v>
      </c>
      <c r="C416" s="18" t="s">
        <v>182</v>
      </c>
      <c r="D416" s="17"/>
      <c r="E416" s="19" t="s">
        <v>680</v>
      </c>
      <c r="F416" s="9">
        <f>F417</f>
        <v>50</v>
      </c>
      <c r="G416" s="9">
        <f t="shared" ref="G416:H416" si="91">G417</f>
        <v>50</v>
      </c>
      <c r="H416" s="9">
        <f t="shared" si="91"/>
        <v>50</v>
      </c>
      <c r="I416" s="1"/>
    </row>
    <row r="417" spans="1:9" ht="25.5" outlineLevel="7">
      <c r="A417" s="17" t="s">
        <v>158</v>
      </c>
      <c r="B417" s="18" t="s">
        <v>183</v>
      </c>
      <c r="C417" s="18" t="s">
        <v>182</v>
      </c>
      <c r="D417" s="17" t="s">
        <v>39</v>
      </c>
      <c r="E417" s="19" t="s">
        <v>332</v>
      </c>
      <c r="F417" s="9">
        <v>50</v>
      </c>
      <c r="G417" s="9">
        <v>50</v>
      </c>
      <c r="H417" s="9">
        <v>50</v>
      </c>
      <c r="I417" s="1"/>
    </row>
    <row r="418" spans="1:9" ht="25.5" outlineLevel="2">
      <c r="A418" s="17" t="s">
        <v>158</v>
      </c>
      <c r="B418" s="18" t="s">
        <v>187</v>
      </c>
      <c r="C418" s="18"/>
      <c r="D418" s="17"/>
      <c r="E418" s="19" t="s">
        <v>294</v>
      </c>
      <c r="F418" s="9">
        <f>F419</f>
        <v>100</v>
      </c>
      <c r="G418" s="9">
        <f t="shared" ref="G418:H422" si="92">G419</f>
        <v>100</v>
      </c>
      <c r="H418" s="9">
        <f t="shared" si="92"/>
        <v>100</v>
      </c>
      <c r="I418" s="1"/>
    </row>
    <row r="419" spans="1:9" ht="38.25" outlineLevel="3">
      <c r="A419" s="17" t="s">
        <v>158</v>
      </c>
      <c r="B419" s="18" t="s">
        <v>187</v>
      </c>
      <c r="C419" s="18" t="s">
        <v>163</v>
      </c>
      <c r="D419" s="17"/>
      <c r="E419" s="19" t="s">
        <v>695</v>
      </c>
      <c r="F419" s="9">
        <f>F420+F424</f>
        <v>100</v>
      </c>
      <c r="G419" s="9">
        <f>G420+G424</f>
        <v>100</v>
      </c>
      <c r="H419" s="9">
        <f>H420+H424</f>
        <v>100</v>
      </c>
      <c r="I419" s="1"/>
    </row>
    <row r="420" spans="1:9" ht="25.5" outlineLevel="4">
      <c r="A420" s="17" t="s">
        <v>158</v>
      </c>
      <c r="B420" s="18" t="s">
        <v>187</v>
      </c>
      <c r="C420" s="18" t="s">
        <v>164</v>
      </c>
      <c r="D420" s="17"/>
      <c r="E420" s="19" t="s">
        <v>446</v>
      </c>
      <c r="F420" s="9">
        <f>F421</f>
        <v>50</v>
      </c>
      <c r="G420" s="9">
        <f t="shared" si="92"/>
        <v>50</v>
      </c>
      <c r="H420" s="9">
        <f t="shared" si="92"/>
        <v>50</v>
      </c>
      <c r="I420" s="1"/>
    </row>
    <row r="421" spans="1:9" ht="25.5" outlineLevel="5">
      <c r="A421" s="17" t="s">
        <v>158</v>
      </c>
      <c r="B421" s="18" t="s">
        <v>187</v>
      </c>
      <c r="C421" s="18" t="s">
        <v>188</v>
      </c>
      <c r="D421" s="17"/>
      <c r="E421" s="19" t="s">
        <v>470</v>
      </c>
      <c r="F421" s="9">
        <f>F422</f>
        <v>50</v>
      </c>
      <c r="G421" s="9">
        <f t="shared" si="92"/>
        <v>50</v>
      </c>
      <c r="H421" s="9">
        <f t="shared" si="92"/>
        <v>50</v>
      </c>
      <c r="I421" s="1"/>
    </row>
    <row r="422" spans="1:9" ht="25.5" outlineLevel="6">
      <c r="A422" s="17" t="s">
        <v>158</v>
      </c>
      <c r="B422" s="18" t="s">
        <v>187</v>
      </c>
      <c r="C422" s="18" t="s">
        <v>189</v>
      </c>
      <c r="D422" s="17"/>
      <c r="E422" s="19" t="s">
        <v>471</v>
      </c>
      <c r="F422" s="9">
        <f>F423</f>
        <v>50</v>
      </c>
      <c r="G422" s="9">
        <f t="shared" si="92"/>
        <v>50</v>
      </c>
      <c r="H422" s="9">
        <f t="shared" si="92"/>
        <v>50</v>
      </c>
      <c r="I422" s="1"/>
    </row>
    <row r="423" spans="1:9" ht="25.5" outlineLevel="7">
      <c r="A423" s="17" t="s">
        <v>158</v>
      </c>
      <c r="B423" s="18" t="s">
        <v>187</v>
      </c>
      <c r="C423" s="18" t="s">
        <v>189</v>
      </c>
      <c r="D423" s="17" t="s">
        <v>39</v>
      </c>
      <c r="E423" s="19" t="s">
        <v>332</v>
      </c>
      <c r="F423" s="9">
        <v>50</v>
      </c>
      <c r="G423" s="9">
        <v>50</v>
      </c>
      <c r="H423" s="9">
        <v>50</v>
      </c>
      <c r="I423" s="1"/>
    </row>
    <row r="424" spans="1:9" ht="25.5" outlineLevel="4">
      <c r="A424" s="17" t="s">
        <v>158</v>
      </c>
      <c r="B424" s="18" t="s">
        <v>187</v>
      </c>
      <c r="C424" s="18" t="s">
        <v>170</v>
      </c>
      <c r="D424" s="17"/>
      <c r="E424" s="19" t="s">
        <v>452</v>
      </c>
      <c r="F424" s="9">
        <f>F425</f>
        <v>50</v>
      </c>
      <c r="G424" s="9">
        <f t="shared" ref="G424:H426" si="93">G425</f>
        <v>50</v>
      </c>
      <c r="H424" s="9">
        <f t="shared" si="93"/>
        <v>50</v>
      </c>
      <c r="I424" s="1"/>
    </row>
    <row r="425" spans="1:9" ht="38.25" outlineLevel="5">
      <c r="A425" s="17" t="s">
        <v>158</v>
      </c>
      <c r="B425" s="18" t="s">
        <v>187</v>
      </c>
      <c r="C425" s="18" t="s">
        <v>171</v>
      </c>
      <c r="D425" s="17"/>
      <c r="E425" s="19" t="s">
        <v>453</v>
      </c>
      <c r="F425" s="9">
        <f>F426</f>
        <v>50</v>
      </c>
      <c r="G425" s="9">
        <f t="shared" si="93"/>
        <v>50</v>
      </c>
      <c r="H425" s="9">
        <f t="shared" si="93"/>
        <v>50</v>
      </c>
      <c r="I425" s="1"/>
    </row>
    <row r="426" spans="1:9" outlineLevel="6">
      <c r="A426" s="17" t="s">
        <v>158</v>
      </c>
      <c r="B426" s="18" t="s">
        <v>187</v>
      </c>
      <c r="C426" s="18" t="s">
        <v>190</v>
      </c>
      <c r="D426" s="17"/>
      <c r="E426" s="19" t="s">
        <v>472</v>
      </c>
      <c r="F426" s="9">
        <f>F427</f>
        <v>50</v>
      </c>
      <c r="G426" s="9">
        <f t="shared" si="93"/>
        <v>50</v>
      </c>
      <c r="H426" s="9">
        <f t="shared" si="93"/>
        <v>50</v>
      </c>
      <c r="I426" s="1"/>
    </row>
    <row r="427" spans="1:9" ht="25.5" outlineLevel="7">
      <c r="A427" s="17" t="s">
        <v>158</v>
      </c>
      <c r="B427" s="18" t="s">
        <v>187</v>
      </c>
      <c r="C427" s="18" t="s">
        <v>190</v>
      </c>
      <c r="D427" s="17" t="s">
        <v>39</v>
      </c>
      <c r="E427" s="19" t="s">
        <v>332</v>
      </c>
      <c r="F427" s="9">
        <v>50</v>
      </c>
      <c r="G427" s="9">
        <v>50</v>
      </c>
      <c r="H427" s="9">
        <v>50</v>
      </c>
      <c r="I427" s="1"/>
    </row>
    <row r="428" spans="1:9" outlineLevel="2">
      <c r="A428" s="17" t="s">
        <v>158</v>
      </c>
      <c r="B428" s="18" t="s">
        <v>195</v>
      </c>
      <c r="C428" s="18"/>
      <c r="D428" s="17"/>
      <c r="E428" s="19" t="s">
        <v>296</v>
      </c>
      <c r="F428" s="9">
        <f>F429+F446</f>
        <v>11357</v>
      </c>
      <c r="G428" s="9">
        <f t="shared" ref="G428:H428" si="94">G429+G446</f>
        <v>10792</v>
      </c>
      <c r="H428" s="9">
        <f t="shared" si="94"/>
        <v>10692</v>
      </c>
      <c r="I428" s="1"/>
    </row>
    <row r="429" spans="1:9" ht="38.25" outlineLevel="3">
      <c r="A429" s="17" t="s">
        <v>158</v>
      </c>
      <c r="B429" s="18" t="s">
        <v>195</v>
      </c>
      <c r="C429" s="18" t="s">
        <v>163</v>
      </c>
      <c r="D429" s="17"/>
      <c r="E429" s="19" t="s">
        <v>695</v>
      </c>
      <c r="F429" s="9">
        <f>F441+F430</f>
        <v>11337</v>
      </c>
      <c r="G429" s="9">
        <f t="shared" ref="G429:H429" si="95">G441+G430</f>
        <v>10772</v>
      </c>
      <c r="H429" s="9">
        <f t="shared" si="95"/>
        <v>10672</v>
      </c>
      <c r="I429" s="1"/>
    </row>
    <row r="430" spans="1:9" ht="25.5" outlineLevel="4">
      <c r="A430" s="17" t="s">
        <v>158</v>
      </c>
      <c r="B430" s="18" t="s">
        <v>195</v>
      </c>
      <c r="C430" s="18" t="s">
        <v>192</v>
      </c>
      <c r="D430" s="17"/>
      <c r="E430" s="19" t="s">
        <v>473</v>
      </c>
      <c r="F430" s="9">
        <f>F431+F436</f>
        <v>6480.2999999999993</v>
      </c>
      <c r="G430" s="9">
        <f>G431+G436</f>
        <v>5915.2999999999993</v>
      </c>
      <c r="H430" s="9">
        <f>H431+H436</f>
        <v>5815.2999999999993</v>
      </c>
      <c r="I430" s="1"/>
    </row>
    <row r="431" spans="1:9" ht="25.5" outlineLevel="5">
      <c r="A431" s="17" t="s">
        <v>158</v>
      </c>
      <c r="B431" s="18" t="s">
        <v>195</v>
      </c>
      <c r="C431" s="18" t="s">
        <v>193</v>
      </c>
      <c r="D431" s="17"/>
      <c r="E431" s="19" t="s">
        <v>474</v>
      </c>
      <c r="F431" s="9">
        <f>F432+F434</f>
        <v>4826.3999999999996</v>
      </c>
      <c r="G431" s="9">
        <f t="shared" ref="G431:H431" si="96">G432+G434</f>
        <v>4261.3999999999996</v>
      </c>
      <c r="H431" s="9">
        <f t="shared" si="96"/>
        <v>4161.3999999999996</v>
      </c>
      <c r="I431" s="1"/>
    </row>
    <row r="432" spans="1:9" ht="38.25" outlineLevel="6">
      <c r="A432" s="17" t="s">
        <v>158</v>
      </c>
      <c r="B432" s="18" t="s">
        <v>195</v>
      </c>
      <c r="C432" s="18" t="s">
        <v>194</v>
      </c>
      <c r="D432" s="17"/>
      <c r="E432" s="19" t="s">
        <v>475</v>
      </c>
      <c r="F432" s="9">
        <f t="shared" ref="F432:H432" si="97">F433</f>
        <v>4761.3999999999996</v>
      </c>
      <c r="G432" s="9">
        <f t="shared" si="97"/>
        <v>4261.3999999999996</v>
      </c>
      <c r="H432" s="9">
        <f t="shared" si="97"/>
        <v>4161.3999999999996</v>
      </c>
      <c r="I432" s="1"/>
    </row>
    <row r="433" spans="1:9" ht="25.5" outlineLevel="7">
      <c r="A433" s="17" t="s">
        <v>158</v>
      </c>
      <c r="B433" s="18" t="s">
        <v>195</v>
      </c>
      <c r="C433" s="18" t="s">
        <v>194</v>
      </c>
      <c r="D433" s="17" t="s">
        <v>39</v>
      </c>
      <c r="E433" s="19" t="s">
        <v>332</v>
      </c>
      <c r="F433" s="9">
        <v>4761.3999999999996</v>
      </c>
      <c r="G433" s="9">
        <v>4261.3999999999996</v>
      </c>
      <c r="H433" s="9">
        <v>4161.3999999999996</v>
      </c>
      <c r="I433" s="1"/>
    </row>
    <row r="434" spans="1:9" ht="38.25" outlineLevel="7">
      <c r="A434" s="17" t="s">
        <v>158</v>
      </c>
      <c r="B434" s="18" t="s">
        <v>195</v>
      </c>
      <c r="C434" s="18" t="s">
        <v>689</v>
      </c>
      <c r="D434" s="17"/>
      <c r="E434" s="19" t="s">
        <v>690</v>
      </c>
      <c r="F434" s="9">
        <f>F435</f>
        <v>65</v>
      </c>
      <c r="G434" s="9">
        <f t="shared" ref="G434:H434" si="98">G435</f>
        <v>0</v>
      </c>
      <c r="H434" s="9">
        <f t="shared" si="98"/>
        <v>0</v>
      </c>
      <c r="I434" s="1"/>
    </row>
    <row r="435" spans="1:9" ht="25.5" outlineLevel="7">
      <c r="A435" s="17" t="s">
        <v>158</v>
      </c>
      <c r="B435" s="18" t="s">
        <v>195</v>
      </c>
      <c r="C435" s="18" t="s">
        <v>689</v>
      </c>
      <c r="D435" s="17" t="s">
        <v>39</v>
      </c>
      <c r="E435" s="19" t="s">
        <v>332</v>
      </c>
      <c r="F435" s="9">
        <v>65</v>
      </c>
      <c r="G435" s="9">
        <v>0</v>
      </c>
      <c r="H435" s="9">
        <v>0</v>
      </c>
      <c r="I435" s="1"/>
    </row>
    <row r="436" spans="1:9" outlineLevel="7">
      <c r="A436" s="17" t="s">
        <v>158</v>
      </c>
      <c r="B436" s="18" t="s">
        <v>195</v>
      </c>
      <c r="C436" s="18" t="s">
        <v>573</v>
      </c>
      <c r="D436" s="18"/>
      <c r="E436" s="19" t="s">
        <v>574</v>
      </c>
      <c r="F436" s="9">
        <f>F439+F437</f>
        <v>1653.8999999999999</v>
      </c>
      <c r="G436" s="9">
        <f>G439+G437</f>
        <v>1653.8999999999999</v>
      </c>
      <c r="H436" s="9">
        <f>H439+H437</f>
        <v>1653.8999999999999</v>
      </c>
      <c r="I436" s="1"/>
    </row>
    <row r="437" spans="1:9" ht="25.5" outlineLevel="7">
      <c r="A437" s="17" t="s">
        <v>158</v>
      </c>
      <c r="B437" s="18" t="s">
        <v>195</v>
      </c>
      <c r="C437" s="18" t="s">
        <v>589</v>
      </c>
      <c r="D437" s="18"/>
      <c r="E437" s="19" t="s">
        <v>590</v>
      </c>
      <c r="F437" s="9">
        <f>F438</f>
        <v>175.3</v>
      </c>
      <c r="G437" s="9">
        <f>G438</f>
        <v>175.3</v>
      </c>
      <c r="H437" s="9">
        <f>H438</f>
        <v>175.3</v>
      </c>
      <c r="I437" s="1"/>
    </row>
    <row r="438" spans="1:9" ht="25.5" outlineLevel="7">
      <c r="A438" s="17" t="s">
        <v>158</v>
      </c>
      <c r="B438" s="18" t="s">
        <v>195</v>
      </c>
      <c r="C438" s="18" t="s">
        <v>589</v>
      </c>
      <c r="D438" s="18" t="s">
        <v>39</v>
      </c>
      <c r="E438" s="19" t="s">
        <v>332</v>
      </c>
      <c r="F438" s="9">
        <v>175.3</v>
      </c>
      <c r="G438" s="9">
        <v>175.3</v>
      </c>
      <c r="H438" s="9">
        <v>175.3</v>
      </c>
      <c r="I438" s="1"/>
    </row>
    <row r="439" spans="1:9" ht="51" outlineLevel="7">
      <c r="A439" s="17" t="s">
        <v>158</v>
      </c>
      <c r="B439" s="18" t="s">
        <v>195</v>
      </c>
      <c r="C439" s="18" t="s">
        <v>572</v>
      </c>
      <c r="D439" s="18"/>
      <c r="E439" s="19" t="s">
        <v>575</v>
      </c>
      <c r="F439" s="9">
        <f>F440</f>
        <v>1478.6</v>
      </c>
      <c r="G439" s="9">
        <f>G440</f>
        <v>1478.6</v>
      </c>
      <c r="H439" s="9">
        <f>H440</f>
        <v>1478.6</v>
      </c>
      <c r="I439" s="1"/>
    </row>
    <row r="440" spans="1:9" ht="26.25" customHeight="1" outlineLevel="7">
      <c r="A440" s="17" t="s">
        <v>158</v>
      </c>
      <c r="B440" s="18" t="s">
        <v>195</v>
      </c>
      <c r="C440" s="18" t="s">
        <v>572</v>
      </c>
      <c r="D440" s="18" t="s">
        <v>39</v>
      </c>
      <c r="E440" s="19" t="s">
        <v>332</v>
      </c>
      <c r="F440" s="9">
        <v>1478.6</v>
      </c>
      <c r="G440" s="9">
        <v>1478.6</v>
      </c>
      <c r="H440" s="9">
        <v>1478.6</v>
      </c>
      <c r="I440" s="1"/>
    </row>
    <row r="441" spans="1:9" ht="38.25" outlineLevel="4">
      <c r="A441" s="17" t="s">
        <v>158</v>
      </c>
      <c r="B441" s="18" t="s">
        <v>195</v>
      </c>
      <c r="C441" s="18" t="s">
        <v>196</v>
      </c>
      <c r="D441" s="17"/>
      <c r="E441" s="19" t="s">
        <v>476</v>
      </c>
      <c r="F441" s="9">
        <f>F442</f>
        <v>4856.7</v>
      </c>
      <c r="G441" s="9">
        <f t="shared" ref="G441:H442" si="99">G442</f>
        <v>4856.7</v>
      </c>
      <c r="H441" s="9">
        <f t="shared" si="99"/>
        <v>4856.7</v>
      </c>
      <c r="I441" s="1"/>
    </row>
    <row r="442" spans="1:9" ht="38.25" outlineLevel="5">
      <c r="A442" s="17" t="s">
        <v>158</v>
      </c>
      <c r="B442" s="18" t="s">
        <v>195</v>
      </c>
      <c r="C442" s="18" t="s">
        <v>197</v>
      </c>
      <c r="D442" s="17"/>
      <c r="E442" s="19" t="s">
        <v>691</v>
      </c>
      <c r="F442" s="9">
        <f>F443</f>
        <v>4856.7</v>
      </c>
      <c r="G442" s="9">
        <f t="shared" si="99"/>
        <v>4856.7</v>
      </c>
      <c r="H442" s="9">
        <f t="shared" si="99"/>
        <v>4856.7</v>
      </c>
      <c r="I442" s="1"/>
    </row>
    <row r="443" spans="1:9" ht="38.25" outlineLevel="6">
      <c r="A443" s="17" t="s">
        <v>158</v>
      </c>
      <c r="B443" s="18" t="s">
        <v>195</v>
      </c>
      <c r="C443" s="18" t="s">
        <v>199</v>
      </c>
      <c r="D443" s="17"/>
      <c r="E443" s="19" t="s">
        <v>479</v>
      </c>
      <c r="F443" s="9">
        <f>F444+F445</f>
        <v>4856.7</v>
      </c>
      <c r="G443" s="9">
        <f>G444+G445</f>
        <v>4856.7</v>
      </c>
      <c r="H443" s="9">
        <f>H444+H445</f>
        <v>4856.7</v>
      </c>
      <c r="I443" s="1"/>
    </row>
    <row r="444" spans="1:9" ht="49.5" customHeight="1" outlineLevel="7">
      <c r="A444" s="17" t="s">
        <v>158</v>
      </c>
      <c r="B444" s="18" t="s">
        <v>195</v>
      </c>
      <c r="C444" s="18" t="s">
        <v>199</v>
      </c>
      <c r="D444" s="17" t="s">
        <v>6</v>
      </c>
      <c r="E444" s="19" t="s">
        <v>305</v>
      </c>
      <c r="F444" s="9">
        <v>4783.7</v>
      </c>
      <c r="G444" s="9">
        <v>4783.7</v>
      </c>
      <c r="H444" s="9">
        <v>4783.7</v>
      </c>
      <c r="I444" s="1"/>
    </row>
    <row r="445" spans="1:9" ht="25.5" outlineLevel="7">
      <c r="A445" s="17" t="s">
        <v>158</v>
      </c>
      <c r="B445" s="18" t="s">
        <v>195</v>
      </c>
      <c r="C445" s="18" t="s">
        <v>199</v>
      </c>
      <c r="D445" s="17" t="s">
        <v>7</v>
      </c>
      <c r="E445" s="19" t="s">
        <v>306</v>
      </c>
      <c r="F445" s="9">
        <v>73</v>
      </c>
      <c r="G445" s="9">
        <v>73</v>
      </c>
      <c r="H445" s="9">
        <v>73</v>
      </c>
      <c r="I445" s="1"/>
    </row>
    <row r="446" spans="1:9" ht="38.25" outlineLevel="3">
      <c r="A446" s="17" t="s">
        <v>158</v>
      </c>
      <c r="B446" s="18" t="s">
        <v>195</v>
      </c>
      <c r="C446" s="18" t="s">
        <v>149</v>
      </c>
      <c r="D446" s="17"/>
      <c r="E446" s="19" t="s">
        <v>698</v>
      </c>
      <c r="F446" s="9">
        <f t="shared" ref="F446:H449" si="100">F447</f>
        <v>20</v>
      </c>
      <c r="G446" s="9">
        <f t="shared" si="100"/>
        <v>20</v>
      </c>
      <c r="H446" s="9">
        <f t="shared" si="100"/>
        <v>20</v>
      </c>
      <c r="I446" s="1"/>
    </row>
    <row r="447" spans="1:9" ht="25.5" outlineLevel="4">
      <c r="A447" s="17" t="s">
        <v>158</v>
      </c>
      <c r="B447" s="18" t="s">
        <v>195</v>
      </c>
      <c r="C447" s="18" t="s">
        <v>160</v>
      </c>
      <c r="D447" s="17"/>
      <c r="E447" s="19" t="s">
        <v>443</v>
      </c>
      <c r="F447" s="9">
        <f t="shared" si="100"/>
        <v>20</v>
      </c>
      <c r="G447" s="9">
        <f t="shared" si="100"/>
        <v>20</v>
      </c>
      <c r="H447" s="9">
        <f t="shared" si="100"/>
        <v>20</v>
      </c>
      <c r="I447" s="1"/>
    </row>
    <row r="448" spans="1:9" ht="38.25" outlineLevel="5">
      <c r="A448" s="17" t="s">
        <v>158</v>
      </c>
      <c r="B448" s="18" t="s">
        <v>195</v>
      </c>
      <c r="C448" s="18" t="s">
        <v>207</v>
      </c>
      <c r="D448" s="17"/>
      <c r="E448" s="19" t="s">
        <v>671</v>
      </c>
      <c r="F448" s="9">
        <f t="shared" si="100"/>
        <v>20</v>
      </c>
      <c r="G448" s="9">
        <f t="shared" si="100"/>
        <v>20</v>
      </c>
      <c r="H448" s="9">
        <f t="shared" si="100"/>
        <v>20</v>
      </c>
      <c r="I448" s="1"/>
    </row>
    <row r="449" spans="1:9" ht="25.5" outlineLevel="6">
      <c r="A449" s="17" t="s">
        <v>158</v>
      </c>
      <c r="B449" s="18" t="s">
        <v>195</v>
      </c>
      <c r="C449" s="18" t="s">
        <v>208</v>
      </c>
      <c r="D449" s="17"/>
      <c r="E449" s="19" t="s">
        <v>672</v>
      </c>
      <c r="F449" s="9">
        <f t="shared" si="100"/>
        <v>20</v>
      </c>
      <c r="G449" s="9">
        <f t="shared" si="100"/>
        <v>20</v>
      </c>
      <c r="H449" s="9">
        <f t="shared" si="100"/>
        <v>20</v>
      </c>
      <c r="I449" s="1"/>
    </row>
    <row r="450" spans="1:9" ht="25.5" outlineLevel="7">
      <c r="A450" s="17" t="s">
        <v>158</v>
      </c>
      <c r="B450" s="18" t="s">
        <v>195</v>
      </c>
      <c r="C450" s="18" t="s">
        <v>208</v>
      </c>
      <c r="D450" s="17" t="s">
        <v>39</v>
      </c>
      <c r="E450" s="19" t="s">
        <v>332</v>
      </c>
      <c r="F450" s="9">
        <v>20</v>
      </c>
      <c r="G450" s="9">
        <v>20</v>
      </c>
      <c r="H450" s="9">
        <v>20</v>
      </c>
      <c r="I450" s="1"/>
    </row>
    <row r="451" spans="1:9" outlineLevel="1">
      <c r="A451" s="17" t="s">
        <v>158</v>
      </c>
      <c r="B451" s="18" t="s">
        <v>134</v>
      </c>
      <c r="C451" s="18"/>
      <c r="D451" s="17"/>
      <c r="E451" s="19" t="s">
        <v>256</v>
      </c>
      <c r="F451" s="9">
        <f>F452+F462</f>
        <v>6079.9</v>
      </c>
      <c r="G451" s="9">
        <f>G452+G462</f>
        <v>6079.9</v>
      </c>
      <c r="H451" s="9">
        <f>H452+H462</f>
        <v>6079.9</v>
      </c>
      <c r="I451" s="1"/>
    </row>
    <row r="452" spans="1:9" outlineLevel="2">
      <c r="A452" s="17" t="s">
        <v>158</v>
      </c>
      <c r="B452" s="18" t="s">
        <v>138</v>
      </c>
      <c r="C452" s="18"/>
      <c r="D452" s="17"/>
      <c r="E452" s="19" t="s">
        <v>284</v>
      </c>
      <c r="F452" s="9">
        <f>F453</f>
        <v>1386</v>
      </c>
      <c r="G452" s="9">
        <f>G453</f>
        <v>1386</v>
      </c>
      <c r="H452" s="9">
        <f>H453</f>
        <v>1386</v>
      </c>
      <c r="I452" s="1"/>
    </row>
    <row r="453" spans="1:9" ht="38.25" outlineLevel="3">
      <c r="A453" s="17" t="s">
        <v>158</v>
      </c>
      <c r="B453" s="18" t="s">
        <v>138</v>
      </c>
      <c r="C453" s="18" t="s">
        <v>163</v>
      </c>
      <c r="D453" s="17"/>
      <c r="E453" s="19" t="s">
        <v>695</v>
      </c>
      <c r="F453" s="9">
        <f>F454+F459</f>
        <v>1386</v>
      </c>
      <c r="G453" s="9">
        <f>G454+G459</f>
        <v>1386</v>
      </c>
      <c r="H453" s="9">
        <f>H454+H459</f>
        <v>1386</v>
      </c>
      <c r="I453" s="1"/>
    </row>
    <row r="454" spans="1:9" ht="25.5" outlineLevel="4">
      <c r="A454" s="17" t="s">
        <v>158</v>
      </c>
      <c r="B454" s="18" t="s">
        <v>138</v>
      </c>
      <c r="C454" s="18" t="s">
        <v>164</v>
      </c>
      <c r="D454" s="17"/>
      <c r="E454" s="19" t="s">
        <v>446</v>
      </c>
      <c r="F454" s="9">
        <f>F455</f>
        <v>315</v>
      </c>
      <c r="G454" s="9">
        <f t="shared" ref="G454:H456" si="101">G455</f>
        <v>315</v>
      </c>
      <c r="H454" s="9">
        <f t="shared" si="101"/>
        <v>315</v>
      </c>
      <c r="I454" s="1"/>
    </row>
    <row r="455" spans="1:9" ht="25.5" outlineLevel="5">
      <c r="A455" s="17" t="s">
        <v>158</v>
      </c>
      <c r="B455" s="18" t="s">
        <v>138</v>
      </c>
      <c r="C455" s="18" t="s">
        <v>188</v>
      </c>
      <c r="D455" s="17"/>
      <c r="E455" s="19" t="s">
        <v>470</v>
      </c>
      <c r="F455" s="9">
        <f>F456</f>
        <v>315</v>
      </c>
      <c r="G455" s="9">
        <f t="shared" si="101"/>
        <v>315</v>
      </c>
      <c r="H455" s="9">
        <f t="shared" si="101"/>
        <v>315</v>
      </c>
      <c r="I455" s="1"/>
    </row>
    <row r="456" spans="1:9" ht="63.75" outlineLevel="6">
      <c r="A456" s="17" t="s">
        <v>158</v>
      </c>
      <c r="B456" s="18" t="s">
        <v>138</v>
      </c>
      <c r="C456" s="18" t="s">
        <v>200</v>
      </c>
      <c r="D456" s="17"/>
      <c r="E456" s="19" t="s">
        <v>480</v>
      </c>
      <c r="F456" s="9">
        <f>F457</f>
        <v>315</v>
      </c>
      <c r="G456" s="9">
        <f t="shared" si="101"/>
        <v>315</v>
      </c>
      <c r="H456" s="9">
        <f t="shared" si="101"/>
        <v>315</v>
      </c>
      <c r="I456" s="1"/>
    </row>
    <row r="457" spans="1:9" outlineLevel="7">
      <c r="A457" s="17" t="s">
        <v>158</v>
      </c>
      <c r="B457" s="18" t="s">
        <v>138</v>
      </c>
      <c r="C457" s="18" t="s">
        <v>200</v>
      </c>
      <c r="D457" s="17" t="s">
        <v>21</v>
      </c>
      <c r="E457" s="19" t="s">
        <v>317</v>
      </c>
      <c r="F457" s="9">
        <v>315</v>
      </c>
      <c r="G457" s="9">
        <v>315</v>
      </c>
      <c r="H457" s="9">
        <v>315</v>
      </c>
      <c r="I457" s="1"/>
    </row>
    <row r="458" spans="1:9" ht="25.5" outlineLevel="4">
      <c r="A458" s="17" t="s">
        <v>158</v>
      </c>
      <c r="B458" s="18" t="s">
        <v>138</v>
      </c>
      <c r="C458" s="18" t="s">
        <v>170</v>
      </c>
      <c r="D458" s="17"/>
      <c r="E458" s="19" t="s">
        <v>452</v>
      </c>
      <c r="F458" s="9">
        <f>F459</f>
        <v>1071</v>
      </c>
      <c r="G458" s="9">
        <f t="shared" ref="G458:H460" si="102">G459</f>
        <v>1071</v>
      </c>
      <c r="H458" s="9">
        <f t="shared" si="102"/>
        <v>1071</v>
      </c>
      <c r="I458" s="1"/>
    </row>
    <row r="459" spans="1:9" ht="38.25" outlineLevel="5">
      <c r="A459" s="17" t="s">
        <v>158</v>
      </c>
      <c r="B459" s="18" t="s">
        <v>138</v>
      </c>
      <c r="C459" s="18" t="s">
        <v>171</v>
      </c>
      <c r="D459" s="17"/>
      <c r="E459" s="19" t="s">
        <v>453</v>
      </c>
      <c r="F459" s="9">
        <f>F460</f>
        <v>1071</v>
      </c>
      <c r="G459" s="9">
        <f t="shared" si="102"/>
        <v>1071</v>
      </c>
      <c r="H459" s="9">
        <f t="shared" si="102"/>
        <v>1071</v>
      </c>
      <c r="I459" s="1"/>
    </row>
    <row r="460" spans="1:9" ht="63.75" outlineLevel="6">
      <c r="A460" s="17" t="s">
        <v>158</v>
      </c>
      <c r="B460" s="18" t="s">
        <v>138</v>
      </c>
      <c r="C460" s="18" t="s">
        <v>201</v>
      </c>
      <c r="D460" s="17"/>
      <c r="E460" s="19" t="s">
        <v>480</v>
      </c>
      <c r="F460" s="9">
        <f>F461</f>
        <v>1071</v>
      </c>
      <c r="G460" s="9">
        <f t="shared" si="102"/>
        <v>1071</v>
      </c>
      <c r="H460" s="9">
        <f t="shared" si="102"/>
        <v>1071</v>
      </c>
      <c r="I460" s="1"/>
    </row>
    <row r="461" spans="1:9" outlineLevel="7">
      <c r="A461" s="17" t="s">
        <v>158</v>
      </c>
      <c r="B461" s="18" t="s">
        <v>138</v>
      </c>
      <c r="C461" s="18" t="s">
        <v>201</v>
      </c>
      <c r="D461" s="17" t="s">
        <v>21</v>
      </c>
      <c r="E461" s="19" t="s">
        <v>317</v>
      </c>
      <c r="F461" s="9">
        <v>1071</v>
      </c>
      <c r="G461" s="9">
        <v>1071</v>
      </c>
      <c r="H461" s="9">
        <v>1071</v>
      </c>
      <c r="I461" s="1"/>
    </row>
    <row r="462" spans="1:9" ht="23.25" customHeight="1" outlineLevel="2">
      <c r="A462" s="17" t="s">
        <v>158</v>
      </c>
      <c r="B462" s="18" t="s">
        <v>148</v>
      </c>
      <c r="C462" s="18"/>
      <c r="D462" s="17"/>
      <c r="E462" s="19" t="s">
        <v>287</v>
      </c>
      <c r="F462" s="9">
        <f>F463</f>
        <v>4693.8999999999996</v>
      </c>
      <c r="G462" s="9">
        <f t="shared" ref="G462:H465" si="103">G463</f>
        <v>4693.8999999999996</v>
      </c>
      <c r="H462" s="9">
        <f t="shared" si="103"/>
        <v>4693.8999999999996</v>
      </c>
      <c r="I462" s="1"/>
    </row>
    <row r="463" spans="1:9" ht="38.25" outlineLevel="3">
      <c r="A463" s="17" t="s">
        <v>158</v>
      </c>
      <c r="B463" s="18" t="s">
        <v>148</v>
      </c>
      <c r="C463" s="18" t="s">
        <v>163</v>
      </c>
      <c r="D463" s="17"/>
      <c r="E463" s="19" t="s">
        <v>695</v>
      </c>
      <c r="F463" s="9">
        <f>F464</f>
        <v>4693.8999999999996</v>
      </c>
      <c r="G463" s="9">
        <f t="shared" si="103"/>
        <v>4693.8999999999996</v>
      </c>
      <c r="H463" s="9">
        <f t="shared" si="103"/>
        <v>4693.8999999999996</v>
      </c>
      <c r="I463" s="1"/>
    </row>
    <row r="464" spans="1:9" ht="25.5" outlineLevel="4">
      <c r="A464" s="17" t="s">
        <v>158</v>
      </c>
      <c r="B464" s="18" t="s">
        <v>148</v>
      </c>
      <c r="C464" s="18" t="s">
        <v>164</v>
      </c>
      <c r="D464" s="17"/>
      <c r="E464" s="19" t="s">
        <v>446</v>
      </c>
      <c r="F464" s="9">
        <f>F465</f>
        <v>4693.8999999999996</v>
      </c>
      <c r="G464" s="9">
        <f t="shared" si="103"/>
        <v>4693.8999999999996</v>
      </c>
      <c r="H464" s="9">
        <f t="shared" si="103"/>
        <v>4693.8999999999996</v>
      </c>
      <c r="I464" s="1"/>
    </row>
    <row r="465" spans="1:9" ht="25.5" outlineLevel="5">
      <c r="A465" s="17" t="s">
        <v>158</v>
      </c>
      <c r="B465" s="18" t="s">
        <v>148</v>
      </c>
      <c r="C465" s="18" t="s">
        <v>165</v>
      </c>
      <c r="D465" s="17"/>
      <c r="E465" s="19" t="s">
        <v>447</v>
      </c>
      <c r="F465" s="9">
        <f>F466</f>
        <v>4693.8999999999996</v>
      </c>
      <c r="G465" s="9">
        <f t="shared" si="103"/>
        <v>4693.8999999999996</v>
      </c>
      <c r="H465" s="9">
        <f t="shared" si="103"/>
        <v>4693.8999999999996</v>
      </c>
      <c r="I465" s="1"/>
    </row>
    <row r="466" spans="1:9" ht="51" outlineLevel="6">
      <c r="A466" s="17" t="s">
        <v>158</v>
      </c>
      <c r="B466" s="18" t="s">
        <v>148</v>
      </c>
      <c r="C466" s="18" t="s">
        <v>202</v>
      </c>
      <c r="D466" s="17"/>
      <c r="E466" s="19" t="s">
        <v>481</v>
      </c>
      <c r="F466" s="9">
        <f>F467+F468</f>
        <v>4693.8999999999996</v>
      </c>
      <c r="G466" s="9">
        <f>G467+G468</f>
        <v>4693.8999999999996</v>
      </c>
      <c r="H466" s="9">
        <f>H467+H468</f>
        <v>4693.8999999999996</v>
      </c>
      <c r="I466" s="1"/>
    </row>
    <row r="467" spans="1:9" ht="25.5" outlineLevel="7">
      <c r="A467" s="17" t="s">
        <v>158</v>
      </c>
      <c r="B467" s="18" t="s">
        <v>148</v>
      </c>
      <c r="C467" s="18" t="s">
        <v>202</v>
      </c>
      <c r="D467" s="17" t="s">
        <v>7</v>
      </c>
      <c r="E467" s="19" t="s">
        <v>306</v>
      </c>
      <c r="F467" s="9">
        <v>117.4</v>
      </c>
      <c r="G467" s="9">
        <v>117.4</v>
      </c>
      <c r="H467" s="9">
        <v>117.4</v>
      </c>
      <c r="I467" s="1"/>
    </row>
    <row r="468" spans="1:9" outlineLevel="7">
      <c r="A468" s="17" t="s">
        <v>158</v>
      </c>
      <c r="B468" s="18" t="s">
        <v>148</v>
      </c>
      <c r="C468" s="18" t="s">
        <v>202</v>
      </c>
      <c r="D468" s="17" t="s">
        <v>21</v>
      </c>
      <c r="E468" s="19" t="s">
        <v>317</v>
      </c>
      <c r="F468" s="9">
        <v>4576.5</v>
      </c>
      <c r="G468" s="9">
        <v>4576.5</v>
      </c>
      <c r="H468" s="9">
        <v>4576.5</v>
      </c>
      <c r="I468" s="1"/>
    </row>
    <row r="469" spans="1:9" outlineLevel="1">
      <c r="A469" s="17" t="s">
        <v>158</v>
      </c>
      <c r="B469" s="18" t="s">
        <v>203</v>
      </c>
      <c r="C469" s="18"/>
      <c r="D469" s="17"/>
      <c r="E469" s="19" t="s">
        <v>259</v>
      </c>
      <c r="F469" s="9">
        <f t="shared" ref="F469:H474" si="104">F470</f>
        <v>2465</v>
      </c>
      <c r="G469" s="9">
        <f t="shared" si="104"/>
        <v>2440</v>
      </c>
      <c r="H469" s="9">
        <f t="shared" si="104"/>
        <v>2440</v>
      </c>
      <c r="I469" s="1"/>
    </row>
    <row r="470" spans="1:9" outlineLevel="2">
      <c r="A470" s="17" t="s">
        <v>158</v>
      </c>
      <c r="B470" s="18" t="s">
        <v>204</v>
      </c>
      <c r="C470" s="18"/>
      <c r="D470" s="17"/>
      <c r="E470" s="19" t="s">
        <v>297</v>
      </c>
      <c r="F470" s="9">
        <f t="shared" si="104"/>
        <v>2465</v>
      </c>
      <c r="G470" s="9">
        <f t="shared" si="104"/>
        <v>2440</v>
      </c>
      <c r="H470" s="9">
        <f t="shared" si="104"/>
        <v>2440</v>
      </c>
      <c r="I470" s="1"/>
    </row>
    <row r="471" spans="1:9" ht="38.25" outlineLevel="3">
      <c r="A471" s="17" t="s">
        <v>158</v>
      </c>
      <c r="B471" s="18" t="s">
        <v>204</v>
      </c>
      <c r="C471" s="18" t="s">
        <v>163</v>
      </c>
      <c r="D471" s="17"/>
      <c r="E471" s="19" t="s">
        <v>695</v>
      </c>
      <c r="F471" s="9">
        <f t="shared" si="104"/>
        <v>2465</v>
      </c>
      <c r="G471" s="9">
        <f t="shared" si="104"/>
        <v>2440</v>
      </c>
      <c r="H471" s="9">
        <f t="shared" si="104"/>
        <v>2440</v>
      </c>
      <c r="I471" s="1"/>
    </row>
    <row r="472" spans="1:9" ht="25.5" outlineLevel="4">
      <c r="A472" s="17" t="s">
        <v>158</v>
      </c>
      <c r="B472" s="18" t="s">
        <v>204</v>
      </c>
      <c r="C472" s="18" t="s">
        <v>184</v>
      </c>
      <c r="D472" s="17"/>
      <c r="E472" s="19" t="s">
        <v>467</v>
      </c>
      <c r="F472" s="9">
        <f>F473+F476</f>
        <v>2465</v>
      </c>
      <c r="G472" s="9">
        <f t="shared" ref="G472:H472" si="105">G473+G476</f>
        <v>2440</v>
      </c>
      <c r="H472" s="9">
        <f t="shared" si="105"/>
        <v>2440</v>
      </c>
      <c r="I472" s="1"/>
    </row>
    <row r="473" spans="1:9" ht="25.5" outlineLevel="5">
      <c r="A473" s="17" t="s">
        <v>158</v>
      </c>
      <c r="B473" s="18" t="s">
        <v>204</v>
      </c>
      <c r="C473" s="18" t="s">
        <v>185</v>
      </c>
      <c r="D473" s="17"/>
      <c r="E473" s="19" t="s">
        <v>468</v>
      </c>
      <c r="F473" s="9">
        <f>F474</f>
        <v>2440</v>
      </c>
      <c r="G473" s="9">
        <f t="shared" si="104"/>
        <v>2440</v>
      </c>
      <c r="H473" s="9">
        <f t="shared" si="104"/>
        <v>2440</v>
      </c>
      <c r="I473" s="1"/>
    </row>
    <row r="474" spans="1:9" ht="39.75" customHeight="1" outlineLevel="6">
      <c r="A474" s="17" t="s">
        <v>158</v>
      </c>
      <c r="B474" s="18" t="s">
        <v>204</v>
      </c>
      <c r="C474" s="18" t="s">
        <v>205</v>
      </c>
      <c r="D474" s="17"/>
      <c r="E474" s="19" t="s">
        <v>482</v>
      </c>
      <c r="F474" s="9">
        <f t="shared" si="104"/>
        <v>2440</v>
      </c>
      <c r="G474" s="9">
        <f t="shared" si="104"/>
        <v>2440</v>
      </c>
      <c r="H474" s="9">
        <f t="shared" si="104"/>
        <v>2440</v>
      </c>
      <c r="I474" s="1"/>
    </row>
    <row r="475" spans="1:9" ht="25.5" outlineLevel="7">
      <c r="A475" s="17" t="s">
        <v>158</v>
      </c>
      <c r="B475" s="18" t="s">
        <v>204</v>
      </c>
      <c r="C475" s="18" t="s">
        <v>205</v>
      </c>
      <c r="D475" s="17" t="s">
        <v>39</v>
      </c>
      <c r="E475" s="19" t="s">
        <v>332</v>
      </c>
      <c r="F475" s="9">
        <v>2440</v>
      </c>
      <c r="G475" s="9">
        <v>2440</v>
      </c>
      <c r="H475" s="9">
        <v>2440</v>
      </c>
    </row>
    <row r="476" spans="1:9" ht="25.5" outlineLevel="7">
      <c r="A476" s="17" t="s">
        <v>158</v>
      </c>
      <c r="B476" s="18" t="s">
        <v>204</v>
      </c>
      <c r="C476" s="18" t="s">
        <v>750</v>
      </c>
      <c r="D476" s="17"/>
      <c r="E476" s="19" t="s">
        <v>763</v>
      </c>
      <c r="F476" s="9">
        <f>F477</f>
        <v>25</v>
      </c>
      <c r="G476" s="9">
        <f t="shared" ref="G476:H476" si="106">G477</f>
        <v>0</v>
      </c>
      <c r="H476" s="9">
        <f t="shared" si="106"/>
        <v>0</v>
      </c>
    </row>
    <row r="477" spans="1:9" ht="81.75" customHeight="1" outlineLevel="7">
      <c r="A477" s="17" t="s">
        <v>158</v>
      </c>
      <c r="B477" s="18" t="s">
        <v>204</v>
      </c>
      <c r="C477" s="18" t="s">
        <v>749</v>
      </c>
      <c r="D477" s="17"/>
      <c r="E477" s="19" t="s">
        <v>751</v>
      </c>
      <c r="F477" s="9">
        <f>F478</f>
        <v>25</v>
      </c>
      <c r="G477" s="9">
        <f t="shared" ref="G477:H477" si="107">G478</f>
        <v>0</v>
      </c>
      <c r="H477" s="9">
        <f t="shared" si="107"/>
        <v>0</v>
      </c>
    </row>
    <row r="478" spans="1:9" ht="25.5" outlineLevel="7">
      <c r="A478" s="17" t="s">
        <v>158</v>
      </c>
      <c r="B478" s="18" t="s">
        <v>204</v>
      </c>
      <c r="C478" s="18" t="s">
        <v>749</v>
      </c>
      <c r="D478" s="17" t="s">
        <v>39</v>
      </c>
      <c r="E478" s="19" t="s">
        <v>332</v>
      </c>
      <c r="F478" s="9">
        <v>25</v>
      </c>
      <c r="G478" s="9">
        <v>0</v>
      </c>
      <c r="H478" s="9">
        <v>0</v>
      </c>
    </row>
    <row r="479" spans="1:9" s="3" customFormat="1" ht="25.5">
      <c r="A479" s="22" t="s">
        <v>206</v>
      </c>
      <c r="B479" s="51"/>
      <c r="C479" s="51"/>
      <c r="D479" s="22"/>
      <c r="E479" s="23" t="s">
        <v>249</v>
      </c>
      <c r="F479" s="8">
        <f>F480+F514+F547</f>
        <v>62098.7</v>
      </c>
      <c r="G479" s="8">
        <f>G480+G514+G547</f>
        <v>55950.2</v>
      </c>
      <c r="H479" s="8">
        <f>H480+H514+H547</f>
        <v>54112.599999999991</v>
      </c>
      <c r="I479" s="93"/>
    </row>
    <row r="480" spans="1:9" outlineLevel="1">
      <c r="A480" s="17" t="s">
        <v>206</v>
      </c>
      <c r="B480" s="18" t="s">
        <v>161</v>
      </c>
      <c r="C480" s="18"/>
      <c r="D480" s="17"/>
      <c r="E480" s="19" t="s">
        <v>258</v>
      </c>
      <c r="F480" s="9">
        <f>F481+F491</f>
        <v>7115.7</v>
      </c>
      <c r="G480" s="9">
        <f>G481+G491</f>
        <v>6315.7</v>
      </c>
      <c r="H480" s="9">
        <f>H481+H491</f>
        <v>6015.7</v>
      </c>
    </row>
    <row r="481" spans="1:9" outlineLevel="2">
      <c r="A481" s="17" t="s">
        <v>206</v>
      </c>
      <c r="B481" s="18" t="s">
        <v>183</v>
      </c>
      <c r="C481" s="18"/>
      <c r="D481" s="17"/>
      <c r="E481" s="19" t="s">
        <v>293</v>
      </c>
      <c r="F481" s="9">
        <f>F482</f>
        <v>6978.7</v>
      </c>
      <c r="G481" s="9">
        <f t="shared" ref="G481:H481" si="108">G482</f>
        <v>6178.7</v>
      </c>
      <c r="H481" s="9">
        <f t="shared" si="108"/>
        <v>5878.7</v>
      </c>
    </row>
    <row r="482" spans="1:9" ht="38.25" outlineLevel="3">
      <c r="A482" s="17" t="s">
        <v>206</v>
      </c>
      <c r="B482" s="18" t="s">
        <v>183</v>
      </c>
      <c r="C482" s="18" t="s">
        <v>210</v>
      </c>
      <c r="D482" s="17"/>
      <c r="E482" s="19" t="s">
        <v>693</v>
      </c>
      <c r="F482" s="9">
        <f t="shared" ref="F482:H483" si="109">F483</f>
        <v>6978.7</v>
      </c>
      <c r="G482" s="9">
        <f t="shared" si="109"/>
        <v>6178.7</v>
      </c>
      <c r="H482" s="9">
        <f t="shared" si="109"/>
        <v>5878.7</v>
      </c>
    </row>
    <row r="483" spans="1:9" ht="38.25" outlineLevel="4">
      <c r="A483" s="17" t="s">
        <v>206</v>
      </c>
      <c r="B483" s="18" t="s">
        <v>183</v>
      </c>
      <c r="C483" s="18" t="s">
        <v>211</v>
      </c>
      <c r="D483" s="17"/>
      <c r="E483" s="19" t="s">
        <v>490</v>
      </c>
      <c r="F483" s="9">
        <f>F484</f>
        <v>6978.7</v>
      </c>
      <c r="G483" s="9">
        <f t="shared" si="109"/>
        <v>6178.7</v>
      </c>
      <c r="H483" s="9">
        <f t="shared" si="109"/>
        <v>5878.7</v>
      </c>
    </row>
    <row r="484" spans="1:9" ht="25.5" outlineLevel="5">
      <c r="A484" s="17" t="s">
        <v>206</v>
      </c>
      <c r="B484" s="18" t="s">
        <v>183</v>
      </c>
      <c r="C484" s="18" t="s">
        <v>212</v>
      </c>
      <c r="D484" s="17"/>
      <c r="E484" s="19" t="s">
        <v>491</v>
      </c>
      <c r="F484" s="9">
        <f>F487+F485+F489</f>
        <v>6978.7</v>
      </c>
      <c r="G484" s="9">
        <f t="shared" ref="G484:H484" si="110">G487+G485+G489</f>
        <v>6178.7</v>
      </c>
      <c r="H484" s="9">
        <f t="shared" si="110"/>
        <v>5878.7</v>
      </c>
    </row>
    <row r="485" spans="1:9" ht="50.25" customHeight="1" outlineLevel="5">
      <c r="A485" s="17" t="s">
        <v>206</v>
      </c>
      <c r="B485" s="17" t="s">
        <v>183</v>
      </c>
      <c r="C485" s="18" t="s">
        <v>578</v>
      </c>
      <c r="D485" s="18"/>
      <c r="E485" s="19" t="s">
        <v>579</v>
      </c>
      <c r="F485" s="9">
        <f>F486</f>
        <v>1375.7</v>
      </c>
      <c r="G485" s="9">
        <f>G486</f>
        <v>1375.7</v>
      </c>
      <c r="H485" s="9">
        <f>H486</f>
        <v>1375.7</v>
      </c>
    </row>
    <row r="486" spans="1:9" ht="25.5" outlineLevel="5">
      <c r="A486" s="17" t="s">
        <v>206</v>
      </c>
      <c r="B486" s="17" t="s">
        <v>183</v>
      </c>
      <c r="C486" s="18" t="s">
        <v>578</v>
      </c>
      <c r="D486" s="18" t="s">
        <v>39</v>
      </c>
      <c r="E486" s="19" t="s">
        <v>332</v>
      </c>
      <c r="F486" s="9">
        <v>1375.7</v>
      </c>
      <c r="G486" s="9">
        <v>1375.7</v>
      </c>
      <c r="H486" s="9">
        <v>1375.7</v>
      </c>
    </row>
    <row r="487" spans="1:9" ht="51" outlineLevel="6">
      <c r="A487" s="17" t="s">
        <v>206</v>
      </c>
      <c r="B487" s="18" t="s">
        <v>183</v>
      </c>
      <c r="C487" s="18" t="s">
        <v>213</v>
      </c>
      <c r="D487" s="17"/>
      <c r="E487" s="19" t="s">
        <v>492</v>
      </c>
      <c r="F487" s="9">
        <f>F488</f>
        <v>5593.2</v>
      </c>
      <c r="G487" s="9">
        <f>G488</f>
        <v>4793.2</v>
      </c>
      <c r="H487" s="9">
        <f>H488</f>
        <v>4493.2</v>
      </c>
    </row>
    <row r="488" spans="1:9" ht="25.5" outlineLevel="7">
      <c r="A488" s="59" t="s">
        <v>206</v>
      </c>
      <c r="B488" s="58" t="s">
        <v>183</v>
      </c>
      <c r="C488" s="58" t="s">
        <v>213</v>
      </c>
      <c r="D488" s="59" t="s">
        <v>39</v>
      </c>
      <c r="E488" s="61" t="s">
        <v>332</v>
      </c>
      <c r="F488" s="21">
        <v>5593.2</v>
      </c>
      <c r="G488" s="21">
        <v>4793.2</v>
      </c>
      <c r="H488" s="21">
        <v>4493.2</v>
      </c>
      <c r="I488" s="94"/>
    </row>
    <row r="489" spans="1:9" ht="38.25" outlineLevel="7">
      <c r="A489" s="59" t="s">
        <v>206</v>
      </c>
      <c r="B489" s="58" t="s">
        <v>183</v>
      </c>
      <c r="C489" s="58" t="s">
        <v>588</v>
      </c>
      <c r="D489" s="59"/>
      <c r="E489" s="61" t="s">
        <v>586</v>
      </c>
      <c r="F489" s="21">
        <f>F490</f>
        <v>9.8000000000000007</v>
      </c>
      <c r="G489" s="21">
        <f>G490</f>
        <v>9.8000000000000007</v>
      </c>
      <c r="H489" s="21">
        <f>H490</f>
        <v>9.8000000000000007</v>
      </c>
      <c r="I489" s="94"/>
    </row>
    <row r="490" spans="1:9" ht="25.5" outlineLevel="7">
      <c r="A490" s="17" t="s">
        <v>206</v>
      </c>
      <c r="B490" s="18" t="s">
        <v>183</v>
      </c>
      <c r="C490" s="18" t="s">
        <v>588</v>
      </c>
      <c r="D490" s="17" t="s">
        <v>39</v>
      </c>
      <c r="E490" s="19" t="s">
        <v>332</v>
      </c>
      <c r="F490" s="9">
        <v>9.8000000000000007</v>
      </c>
      <c r="G490" s="9">
        <v>9.8000000000000007</v>
      </c>
      <c r="H490" s="9">
        <v>9.8000000000000007</v>
      </c>
    </row>
    <row r="491" spans="1:9" outlineLevel="2">
      <c r="A491" s="17" t="s">
        <v>206</v>
      </c>
      <c r="B491" s="18" t="s">
        <v>191</v>
      </c>
      <c r="C491" s="18"/>
      <c r="D491" s="17"/>
      <c r="E491" s="19" t="s">
        <v>295</v>
      </c>
      <c r="F491" s="9">
        <f t="shared" ref="F491:H492" si="111">F492</f>
        <v>137</v>
      </c>
      <c r="G491" s="9">
        <f t="shared" si="111"/>
        <v>137</v>
      </c>
      <c r="H491" s="9">
        <f t="shared" si="111"/>
        <v>137</v>
      </c>
    </row>
    <row r="492" spans="1:9" ht="38.25" outlineLevel="3">
      <c r="A492" s="17" t="s">
        <v>206</v>
      </c>
      <c r="B492" s="18" t="s">
        <v>191</v>
      </c>
      <c r="C492" s="18" t="s">
        <v>141</v>
      </c>
      <c r="D492" s="17"/>
      <c r="E492" s="19" t="s">
        <v>700</v>
      </c>
      <c r="F492" s="9">
        <f t="shared" si="111"/>
        <v>137</v>
      </c>
      <c r="G492" s="9">
        <f t="shared" si="111"/>
        <v>137</v>
      </c>
      <c r="H492" s="9">
        <f t="shared" si="111"/>
        <v>137</v>
      </c>
    </row>
    <row r="493" spans="1:9" ht="43.5" customHeight="1" outlineLevel="4">
      <c r="A493" s="17" t="s">
        <v>206</v>
      </c>
      <c r="B493" s="18" t="s">
        <v>191</v>
      </c>
      <c r="C493" s="18" t="s">
        <v>209</v>
      </c>
      <c r="D493" s="17"/>
      <c r="E493" s="19" t="s">
        <v>748</v>
      </c>
      <c r="F493" s="9">
        <f>F494+F497+F502+F505+F508+F511</f>
        <v>137</v>
      </c>
      <c r="G493" s="9">
        <f>G494+G497+G502+G505+G508+G511</f>
        <v>137</v>
      </c>
      <c r="H493" s="9">
        <f>H494+H497+H502+H505+H508+H511</f>
        <v>137</v>
      </c>
    </row>
    <row r="494" spans="1:9" outlineLevel="5">
      <c r="A494" s="17" t="s">
        <v>206</v>
      </c>
      <c r="B494" s="18" t="s">
        <v>191</v>
      </c>
      <c r="C494" s="18" t="s">
        <v>214</v>
      </c>
      <c r="D494" s="17"/>
      <c r="E494" s="19" t="s">
        <v>493</v>
      </c>
      <c r="F494" s="9">
        <f t="shared" ref="F494:H495" si="112">F495</f>
        <v>32</v>
      </c>
      <c r="G494" s="9">
        <f t="shared" si="112"/>
        <v>32</v>
      </c>
      <c r="H494" s="9">
        <f t="shared" si="112"/>
        <v>32</v>
      </c>
    </row>
    <row r="495" spans="1:9" ht="38.25" outlineLevel="6">
      <c r="A495" s="17" t="s">
        <v>206</v>
      </c>
      <c r="B495" s="18" t="s">
        <v>191</v>
      </c>
      <c r="C495" s="18" t="s">
        <v>215</v>
      </c>
      <c r="D495" s="17"/>
      <c r="E495" s="19" t="s">
        <v>494</v>
      </c>
      <c r="F495" s="9">
        <f t="shared" si="112"/>
        <v>32</v>
      </c>
      <c r="G495" s="9">
        <f t="shared" si="112"/>
        <v>32</v>
      </c>
      <c r="H495" s="9">
        <f t="shared" si="112"/>
        <v>32</v>
      </c>
    </row>
    <row r="496" spans="1:9" ht="25.5" outlineLevel="7">
      <c r="A496" s="17" t="s">
        <v>206</v>
      </c>
      <c r="B496" s="18" t="s">
        <v>191</v>
      </c>
      <c r="C496" s="18" t="s">
        <v>215</v>
      </c>
      <c r="D496" s="17" t="s">
        <v>7</v>
      </c>
      <c r="E496" s="19" t="s">
        <v>306</v>
      </c>
      <c r="F496" s="9">
        <v>32</v>
      </c>
      <c r="G496" s="9">
        <v>32</v>
      </c>
      <c r="H496" s="9">
        <v>32</v>
      </c>
      <c r="I496" s="1"/>
    </row>
    <row r="497" spans="1:9" ht="38.25" outlineLevel="5">
      <c r="A497" s="17" t="s">
        <v>206</v>
      </c>
      <c r="B497" s="18" t="s">
        <v>191</v>
      </c>
      <c r="C497" s="18" t="s">
        <v>216</v>
      </c>
      <c r="D497" s="17"/>
      <c r="E497" s="19" t="s">
        <v>495</v>
      </c>
      <c r="F497" s="9">
        <f>F498+F500</f>
        <v>25</v>
      </c>
      <c r="G497" s="9">
        <f>G498+G500</f>
        <v>25</v>
      </c>
      <c r="H497" s="9">
        <f>H498+H500</f>
        <v>25</v>
      </c>
      <c r="I497" s="1"/>
    </row>
    <row r="498" spans="1:9" ht="38.25" outlineLevel="6">
      <c r="A498" s="17" t="s">
        <v>206</v>
      </c>
      <c r="B498" s="18" t="s">
        <v>191</v>
      </c>
      <c r="C498" s="18" t="s">
        <v>217</v>
      </c>
      <c r="D498" s="17"/>
      <c r="E498" s="19" t="s">
        <v>496</v>
      </c>
      <c r="F498" s="9">
        <f>F499</f>
        <v>21</v>
      </c>
      <c r="G498" s="9">
        <f>G499</f>
        <v>21</v>
      </c>
      <c r="H498" s="9">
        <f>H499</f>
        <v>21</v>
      </c>
      <c r="I498" s="1"/>
    </row>
    <row r="499" spans="1:9" ht="25.5" outlineLevel="7">
      <c r="A499" s="17" t="s">
        <v>206</v>
      </c>
      <c r="B499" s="18" t="s">
        <v>191</v>
      </c>
      <c r="C499" s="18" t="s">
        <v>217</v>
      </c>
      <c r="D499" s="17" t="s">
        <v>7</v>
      </c>
      <c r="E499" s="19" t="s">
        <v>306</v>
      </c>
      <c r="F499" s="9">
        <v>21</v>
      </c>
      <c r="G499" s="9">
        <v>21</v>
      </c>
      <c r="H499" s="9">
        <v>21</v>
      </c>
      <c r="I499" s="1"/>
    </row>
    <row r="500" spans="1:9" ht="25.5" outlineLevel="6">
      <c r="A500" s="17" t="s">
        <v>206</v>
      </c>
      <c r="B500" s="18" t="s">
        <v>191</v>
      </c>
      <c r="C500" s="18" t="s">
        <v>218</v>
      </c>
      <c r="D500" s="17"/>
      <c r="E500" s="19" t="s">
        <v>497</v>
      </c>
      <c r="F500" s="9">
        <f>F501</f>
        <v>4</v>
      </c>
      <c r="G500" s="9">
        <f>G501</f>
        <v>4</v>
      </c>
      <c r="H500" s="9">
        <f>H501</f>
        <v>4</v>
      </c>
      <c r="I500" s="1"/>
    </row>
    <row r="501" spans="1:9" outlineLevel="7">
      <c r="A501" s="17" t="s">
        <v>206</v>
      </c>
      <c r="B501" s="18" t="s">
        <v>191</v>
      </c>
      <c r="C501" s="18" t="s">
        <v>218</v>
      </c>
      <c r="D501" s="17">
        <v>300</v>
      </c>
      <c r="E501" s="19" t="s">
        <v>317</v>
      </c>
      <c r="F501" s="9">
        <v>4</v>
      </c>
      <c r="G501" s="9">
        <v>4</v>
      </c>
      <c r="H501" s="9">
        <v>4</v>
      </c>
      <c r="I501" s="1"/>
    </row>
    <row r="502" spans="1:9" ht="29.25" customHeight="1" outlineLevel="5">
      <c r="A502" s="17" t="s">
        <v>206</v>
      </c>
      <c r="B502" s="18" t="s">
        <v>191</v>
      </c>
      <c r="C502" s="18" t="s">
        <v>219</v>
      </c>
      <c r="D502" s="17"/>
      <c r="E502" s="19" t="s">
        <v>498</v>
      </c>
      <c r="F502" s="9">
        <f t="shared" ref="F502:H503" si="113">F503</f>
        <v>30</v>
      </c>
      <c r="G502" s="9">
        <f t="shared" si="113"/>
        <v>30</v>
      </c>
      <c r="H502" s="9">
        <f t="shared" si="113"/>
        <v>30</v>
      </c>
      <c r="I502" s="1"/>
    </row>
    <row r="503" spans="1:9" ht="25.5" outlineLevel="6">
      <c r="A503" s="17" t="s">
        <v>206</v>
      </c>
      <c r="B503" s="18" t="s">
        <v>191</v>
      </c>
      <c r="C503" s="18" t="s">
        <v>220</v>
      </c>
      <c r="D503" s="17"/>
      <c r="E503" s="19" t="s">
        <v>499</v>
      </c>
      <c r="F503" s="9">
        <f t="shared" si="113"/>
        <v>30</v>
      </c>
      <c r="G503" s="9">
        <f t="shared" si="113"/>
        <v>30</v>
      </c>
      <c r="H503" s="9">
        <f t="shared" si="113"/>
        <v>30</v>
      </c>
      <c r="I503" s="1"/>
    </row>
    <row r="504" spans="1:9" ht="25.5" outlineLevel="7">
      <c r="A504" s="17" t="s">
        <v>206</v>
      </c>
      <c r="B504" s="18" t="s">
        <v>191</v>
      </c>
      <c r="C504" s="18" t="s">
        <v>220</v>
      </c>
      <c r="D504" s="17" t="s">
        <v>7</v>
      </c>
      <c r="E504" s="19" t="s">
        <v>306</v>
      </c>
      <c r="F504" s="9">
        <v>30</v>
      </c>
      <c r="G504" s="9">
        <v>30</v>
      </c>
      <c r="H504" s="9">
        <v>30</v>
      </c>
      <c r="I504" s="1"/>
    </row>
    <row r="505" spans="1:9" ht="38.25" outlineLevel="5">
      <c r="A505" s="17" t="s">
        <v>206</v>
      </c>
      <c r="B505" s="18" t="s">
        <v>191</v>
      </c>
      <c r="C505" s="18" t="s">
        <v>221</v>
      </c>
      <c r="D505" s="17"/>
      <c r="E505" s="19" t="s">
        <v>500</v>
      </c>
      <c r="F505" s="9">
        <f t="shared" ref="F505:H506" si="114">F506</f>
        <v>15</v>
      </c>
      <c r="G505" s="9">
        <f t="shared" si="114"/>
        <v>15</v>
      </c>
      <c r="H505" s="9">
        <f t="shared" si="114"/>
        <v>15</v>
      </c>
      <c r="I505" s="1"/>
    </row>
    <row r="506" spans="1:9" ht="38.25" outlineLevel="6">
      <c r="A506" s="17" t="s">
        <v>206</v>
      </c>
      <c r="B506" s="18" t="s">
        <v>191</v>
      </c>
      <c r="C506" s="18" t="s">
        <v>222</v>
      </c>
      <c r="D506" s="17"/>
      <c r="E506" s="19" t="s">
        <v>501</v>
      </c>
      <c r="F506" s="9">
        <f t="shared" si="114"/>
        <v>15</v>
      </c>
      <c r="G506" s="9">
        <f t="shared" si="114"/>
        <v>15</v>
      </c>
      <c r="H506" s="9">
        <f t="shared" si="114"/>
        <v>15</v>
      </c>
      <c r="I506" s="1"/>
    </row>
    <row r="507" spans="1:9" ht="25.5" outlineLevel="7">
      <c r="A507" s="17" t="s">
        <v>206</v>
      </c>
      <c r="B507" s="18" t="s">
        <v>191</v>
      </c>
      <c r="C507" s="18" t="s">
        <v>222</v>
      </c>
      <c r="D507" s="17" t="s">
        <v>7</v>
      </c>
      <c r="E507" s="19" t="s">
        <v>306</v>
      </c>
      <c r="F507" s="9">
        <v>15</v>
      </c>
      <c r="G507" s="9">
        <v>15</v>
      </c>
      <c r="H507" s="9">
        <v>15</v>
      </c>
      <c r="I507" s="1"/>
    </row>
    <row r="508" spans="1:9" ht="25.5" outlineLevel="5">
      <c r="A508" s="17" t="s">
        <v>206</v>
      </c>
      <c r="B508" s="18" t="s">
        <v>191</v>
      </c>
      <c r="C508" s="18" t="s">
        <v>223</v>
      </c>
      <c r="D508" s="17"/>
      <c r="E508" s="19" t="s">
        <v>502</v>
      </c>
      <c r="F508" s="9">
        <f t="shared" ref="F508:H509" si="115">F509</f>
        <v>30</v>
      </c>
      <c r="G508" s="9">
        <f t="shared" si="115"/>
        <v>30</v>
      </c>
      <c r="H508" s="9">
        <f t="shared" si="115"/>
        <v>30</v>
      </c>
      <c r="I508" s="1"/>
    </row>
    <row r="509" spans="1:9" ht="25.5" outlineLevel="6">
      <c r="A509" s="17" t="s">
        <v>206</v>
      </c>
      <c r="B509" s="18" t="s">
        <v>191</v>
      </c>
      <c r="C509" s="18" t="s">
        <v>224</v>
      </c>
      <c r="D509" s="17"/>
      <c r="E509" s="19" t="s">
        <v>503</v>
      </c>
      <c r="F509" s="9">
        <f t="shared" si="115"/>
        <v>30</v>
      </c>
      <c r="G509" s="9">
        <f t="shared" si="115"/>
        <v>30</v>
      </c>
      <c r="H509" s="9">
        <f t="shared" si="115"/>
        <v>30</v>
      </c>
      <c r="I509" s="1"/>
    </row>
    <row r="510" spans="1:9" ht="25.5" outlineLevel="7">
      <c r="A510" s="17" t="s">
        <v>206</v>
      </c>
      <c r="B510" s="18" t="s">
        <v>191</v>
      </c>
      <c r="C510" s="18" t="s">
        <v>224</v>
      </c>
      <c r="D510" s="17" t="s">
        <v>7</v>
      </c>
      <c r="E510" s="19" t="s">
        <v>306</v>
      </c>
      <c r="F510" s="9">
        <v>30</v>
      </c>
      <c r="G510" s="9">
        <v>30</v>
      </c>
      <c r="H510" s="9">
        <v>30</v>
      </c>
      <c r="I510" s="1"/>
    </row>
    <row r="511" spans="1:9" ht="25.5" outlineLevel="5">
      <c r="A511" s="17" t="s">
        <v>206</v>
      </c>
      <c r="B511" s="18" t="s">
        <v>191</v>
      </c>
      <c r="C511" s="18" t="s">
        <v>225</v>
      </c>
      <c r="D511" s="17"/>
      <c r="E511" s="19" t="s">
        <v>504</v>
      </c>
      <c r="F511" s="9">
        <f t="shared" ref="F511:H512" si="116">F512</f>
        <v>5</v>
      </c>
      <c r="G511" s="9">
        <f t="shared" si="116"/>
        <v>5</v>
      </c>
      <c r="H511" s="9">
        <f t="shared" si="116"/>
        <v>5</v>
      </c>
      <c r="I511" s="1"/>
    </row>
    <row r="512" spans="1:9" ht="25.5" outlineLevel="6">
      <c r="A512" s="17" t="s">
        <v>206</v>
      </c>
      <c r="B512" s="18" t="s">
        <v>191</v>
      </c>
      <c r="C512" s="18" t="s">
        <v>226</v>
      </c>
      <c r="D512" s="17"/>
      <c r="E512" s="19" t="s">
        <v>505</v>
      </c>
      <c r="F512" s="9">
        <f t="shared" si="116"/>
        <v>5</v>
      </c>
      <c r="G512" s="9">
        <f t="shared" si="116"/>
        <v>5</v>
      </c>
      <c r="H512" s="9">
        <f t="shared" si="116"/>
        <v>5</v>
      </c>
      <c r="I512" s="1"/>
    </row>
    <row r="513" spans="1:9" ht="25.5" outlineLevel="7">
      <c r="A513" s="17" t="s">
        <v>206</v>
      </c>
      <c r="B513" s="18" t="s">
        <v>191</v>
      </c>
      <c r="C513" s="18" t="s">
        <v>226</v>
      </c>
      <c r="D513" s="17" t="s">
        <v>7</v>
      </c>
      <c r="E513" s="19" t="s">
        <v>306</v>
      </c>
      <c r="F513" s="9">
        <v>5</v>
      </c>
      <c r="G513" s="9">
        <v>5</v>
      </c>
      <c r="H513" s="9">
        <v>5</v>
      </c>
      <c r="I513" s="1"/>
    </row>
    <row r="514" spans="1:9" outlineLevel="1">
      <c r="A514" s="17" t="s">
        <v>206</v>
      </c>
      <c r="B514" s="18" t="s">
        <v>132</v>
      </c>
      <c r="C514" s="18"/>
      <c r="D514" s="17"/>
      <c r="E514" s="19" t="s">
        <v>255</v>
      </c>
      <c r="F514" s="9">
        <f>F515+F539</f>
        <v>49852.4</v>
      </c>
      <c r="G514" s="9">
        <f>G515+G539</f>
        <v>45587.3</v>
      </c>
      <c r="H514" s="9">
        <f>H515+H539</f>
        <v>44049.7</v>
      </c>
      <c r="I514" s="1"/>
    </row>
    <row r="515" spans="1:9" outlineLevel="2">
      <c r="A515" s="17" t="s">
        <v>206</v>
      </c>
      <c r="B515" s="18" t="s">
        <v>133</v>
      </c>
      <c r="C515" s="18"/>
      <c r="D515" s="17"/>
      <c r="E515" s="19" t="s">
        <v>282</v>
      </c>
      <c r="F515" s="9">
        <f>F516+F534</f>
        <v>46594.6</v>
      </c>
      <c r="G515" s="9">
        <f>G516+G534</f>
        <v>42329.5</v>
      </c>
      <c r="H515" s="9">
        <f>H516+H534</f>
        <v>40791.899999999994</v>
      </c>
      <c r="I515" s="1"/>
    </row>
    <row r="516" spans="1:9" ht="38.25" outlineLevel="3">
      <c r="A516" s="17" t="s">
        <v>206</v>
      </c>
      <c r="B516" s="18" t="s">
        <v>133</v>
      </c>
      <c r="C516" s="18" t="s">
        <v>210</v>
      </c>
      <c r="D516" s="17"/>
      <c r="E516" s="19" t="s">
        <v>693</v>
      </c>
      <c r="F516" s="9">
        <f t="shared" ref="F516:H516" si="117">F517</f>
        <v>46574.6</v>
      </c>
      <c r="G516" s="9">
        <f t="shared" si="117"/>
        <v>42309.5</v>
      </c>
      <c r="H516" s="9">
        <f t="shared" si="117"/>
        <v>40771.899999999994</v>
      </c>
      <c r="I516" s="1"/>
    </row>
    <row r="517" spans="1:9" ht="25.5" outlineLevel="4">
      <c r="A517" s="17" t="s">
        <v>206</v>
      </c>
      <c r="B517" s="18" t="s">
        <v>133</v>
      </c>
      <c r="C517" s="18" t="s">
        <v>227</v>
      </c>
      <c r="D517" s="17"/>
      <c r="E517" s="19" t="s">
        <v>506</v>
      </c>
      <c r="F517" s="9">
        <f>F518+F527</f>
        <v>46574.6</v>
      </c>
      <c r="G517" s="9">
        <f>G518+G527</f>
        <v>42309.5</v>
      </c>
      <c r="H517" s="9">
        <f>H518+H527</f>
        <v>40771.899999999994</v>
      </c>
      <c r="I517" s="1"/>
    </row>
    <row r="518" spans="1:9" outlineLevel="5">
      <c r="A518" s="17" t="s">
        <v>206</v>
      </c>
      <c r="B518" s="18" t="s">
        <v>133</v>
      </c>
      <c r="C518" s="18" t="s">
        <v>228</v>
      </c>
      <c r="D518" s="17"/>
      <c r="E518" s="19" t="s">
        <v>507</v>
      </c>
      <c r="F518" s="9">
        <f>F521+F519+F525</f>
        <v>17401.100000000002</v>
      </c>
      <c r="G518" s="9">
        <f t="shared" ref="G518:H518" si="118">G521+G519+G525</f>
        <v>16636</v>
      </c>
      <c r="H518" s="9">
        <f t="shared" si="118"/>
        <v>15735.7</v>
      </c>
      <c r="I518" s="1"/>
    </row>
    <row r="519" spans="1:9" ht="51" outlineLevel="5">
      <c r="A519" s="17" t="s">
        <v>206</v>
      </c>
      <c r="B519" s="17" t="s">
        <v>133</v>
      </c>
      <c r="C519" s="18" t="s">
        <v>580</v>
      </c>
      <c r="D519" s="18"/>
      <c r="E519" s="19" t="s">
        <v>594</v>
      </c>
      <c r="F519" s="9">
        <f>F520</f>
        <v>6351</v>
      </c>
      <c r="G519" s="9">
        <f>G520</f>
        <v>6351</v>
      </c>
      <c r="H519" s="9">
        <f>H520</f>
        <v>6351</v>
      </c>
      <c r="I519" s="1"/>
    </row>
    <row r="520" spans="1:9" ht="63.75" outlineLevel="5">
      <c r="A520" s="17" t="s">
        <v>206</v>
      </c>
      <c r="B520" s="17" t="s">
        <v>133</v>
      </c>
      <c r="C520" s="18" t="s">
        <v>580</v>
      </c>
      <c r="D520" s="18" t="s">
        <v>6</v>
      </c>
      <c r="E520" s="19" t="s">
        <v>305</v>
      </c>
      <c r="F520" s="9">
        <v>6351</v>
      </c>
      <c r="G520" s="9">
        <v>6351</v>
      </c>
      <c r="H520" s="9">
        <v>6351</v>
      </c>
      <c r="I520" s="1"/>
    </row>
    <row r="521" spans="1:9" outlineLevel="6">
      <c r="A521" s="17" t="s">
        <v>206</v>
      </c>
      <c r="B521" s="18" t="s">
        <v>133</v>
      </c>
      <c r="C521" s="18" t="s">
        <v>229</v>
      </c>
      <c r="D521" s="17"/>
      <c r="E521" s="19" t="s">
        <v>508</v>
      </c>
      <c r="F521" s="9">
        <f>F522+F523+F524</f>
        <v>10985.900000000001</v>
      </c>
      <c r="G521" s="9">
        <f>G522+G523+G524</f>
        <v>10220.799999999999</v>
      </c>
      <c r="H521" s="9">
        <f>H522+H523+H524</f>
        <v>9320.5</v>
      </c>
      <c r="I521" s="1"/>
    </row>
    <row r="522" spans="1:9" ht="63.75" outlineLevel="7">
      <c r="A522" s="17" t="s">
        <v>206</v>
      </c>
      <c r="B522" s="18" t="s">
        <v>133</v>
      </c>
      <c r="C522" s="18" t="s">
        <v>229</v>
      </c>
      <c r="D522" s="17" t="s">
        <v>6</v>
      </c>
      <c r="E522" s="19" t="s">
        <v>305</v>
      </c>
      <c r="F522" s="9">
        <v>6038.6</v>
      </c>
      <c r="G522" s="9">
        <v>6038.6</v>
      </c>
      <c r="H522" s="9">
        <v>6038.6</v>
      </c>
      <c r="I522" s="1"/>
    </row>
    <row r="523" spans="1:9" ht="25.5" outlineLevel="7">
      <c r="A523" s="17" t="s">
        <v>206</v>
      </c>
      <c r="B523" s="18" t="s">
        <v>133</v>
      </c>
      <c r="C523" s="18" t="s">
        <v>229</v>
      </c>
      <c r="D523" s="17" t="s">
        <v>7</v>
      </c>
      <c r="E523" s="19" t="s">
        <v>306</v>
      </c>
      <c r="F523" s="9">
        <v>4917.3</v>
      </c>
      <c r="G523" s="9">
        <v>4152.2</v>
      </c>
      <c r="H523" s="9">
        <v>3251.9</v>
      </c>
      <c r="I523" s="1"/>
    </row>
    <row r="524" spans="1:9" outlineLevel="7">
      <c r="A524" s="17" t="s">
        <v>206</v>
      </c>
      <c r="B524" s="18" t="s">
        <v>133</v>
      </c>
      <c r="C524" s="18" t="s">
        <v>229</v>
      </c>
      <c r="D524" s="17" t="s">
        <v>8</v>
      </c>
      <c r="E524" s="19" t="s">
        <v>307</v>
      </c>
      <c r="F524" s="9">
        <v>30</v>
      </c>
      <c r="G524" s="9">
        <v>30</v>
      </c>
      <c r="H524" s="9">
        <v>30</v>
      </c>
      <c r="I524" s="1"/>
    </row>
    <row r="525" spans="1:9" ht="51" outlineLevel="7">
      <c r="A525" s="17" t="s">
        <v>206</v>
      </c>
      <c r="B525" s="18" t="s">
        <v>133</v>
      </c>
      <c r="C525" s="18" t="s">
        <v>584</v>
      </c>
      <c r="D525" s="17"/>
      <c r="E525" s="19" t="s">
        <v>583</v>
      </c>
      <c r="F525" s="9">
        <f>F526</f>
        <v>64.2</v>
      </c>
      <c r="G525" s="9">
        <f>G526</f>
        <v>64.2</v>
      </c>
      <c r="H525" s="9">
        <f>H526</f>
        <v>64.2</v>
      </c>
      <c r="I525" s="1"/>
    </row>
    <row r="526" spans="1:9" ht="63.75" outlineLevel="7">
      <c r="A526" s="17" t="s">
        <v>206</v>
      </c>
      <c r="B526" s="18" t="s">
        <v>133</v>
      </c>
      <c r="C526" s="18" t="s">
        <v>584</v>
      </c>
      <c r="D526" s="17" t="s">
        <v>6</v>
      </c>
      <c r="E526" s="19" t="s">
        <v>305</v>
      </c>
      <c r="F526" s="9">
        <v>64.2</v>
      </c>
      <c r="G526" s="9">
        <v>64.2</v>
      </c>
      <c r="H526" s="9">
        <v>64.2</v>
      </c>
      <c r="I526" s="1"/>
    </row>
    <row r="527" spans="1:9" ht="38.25" outlineLevel="5">
      <c r="A527" s="17" t="s">
        <v>206</v>
      </c>
      <c r="B527" s="18" t="s">
        <v>133</v>
      </c>
      <c r="C527" s="18" t="s">
        <v>230</v>
      </c>
      <c r="D527" s="17"/>
      <c r="E527" s="19" t="s">
        <v>509</v>
      </c>
      <c r="F527" s="9">
        <f>F528+F530+F532</f>
        <v>29173.499999999996</v>
      </c>
      <c r="G527" s="9">
        <f t="shared" ref="G527:H527" si="119">G528+G530+G532</f>
        <v>25673.499999999996</v>
      </c>
      <c r="H527" s="9">
        <f t="shared" si="119"/>
        <v>25036.199999999997</v>
      </c>
      <c r="I527" s="1"/>
    </row>
    <row r="528" spans="1:9" ht="51" outlineLevel="5">
      <c r="A528" s="17" t="s">
        <v>206</v>
      </c>
      <c r="B528" s="17" t="s">
        <v>133</v>
      </c>
      <c r="C528" s="18" t="s">
        <v>581</v>
      </c>
      <c r="D528" s="18"/>
      <c r="E528" s="19" t="s">
        <v>594</v>
      </c>
      <c r="F528" s="9">
        <f>F529</f>
        <v>8516.2999999999993</v>
      </c>
      <c r="G528" s="9">
        <f>G529</f>
        <v>8516.2999999999993</v>
      </c>
      <c r="H528" s="9">
        <f>H529</f>
        <v>8516.2999999999993</v>
      </c>
      <c r="I528" s="1"/>
    </row>
    <row r="529" spans="1:9" ht="25.5" outlineLevel="5">
      <c r="A529" s="17" t="s">
        <v>206</v>
      </c>
      <c r="B529" s="17" t="s">
        <v>133</v>
      </c>
      <c r="C529" s="18" t="s">
        <v>581</v>
      </c>
      <c r="D529" s="18" t="s">
        <v>39</v>
      </c>
      <c r="E529" s="19" t="s">
        <v>332</v>
      </c>
      <c r="F529" s="9">
        <v>8516.2999999999993</v>
      </c>
      <c r="G529" s="9">
        <v>8516.2999999999993</v>
      </c>
      <c r="H529" s="9">
        <v>8516.2999999999993</v>
      </c>
      <c r="I529" s="1"/>
    </row>
    <row r="530" spans="1:9" ht="25.5" outlineLevel="6">
      <c r="A530" s="17" t="s">
        <v>206</v>
      </c>
      <c r="B530" s="18" t="s">
        <v>133</v>
      </c>
      <c r="C530" s="18" t="s">
        <v>231</v>
      </c>
      <c r="D530" s="17"/>
      <c r="E530" s="19" t="s">
        <v>510</v>
      </c>
      <c r="F530" s="9">
        <f>F531</f>
        <v>20571.099999999999</v>
      </c>
      <c r="G530" s="9">
        <f>G531</f>
        <v>17071.099999999999</v>
      </c>
      <c r="H530" s="9">
        <f>H531</f>
        <v>16433.8</v>
      </c>
      <c r="I530" s="1"/>
    </row>
    <row r="531" spans="1:9" ht="25.5" outlineLevel="7">
      <c r="A531" s="17" t="s">
        <v>206</v>
      </c>
      <c r="B531" s="18" t="s">
        <v>133</v>
      </c>
      <c r="C531" s="18" t="s">
        <v>231</v>
      </c>
      <c r="D531" s="17" t="s">
        <v>39</v>
      </c>
      <c r="E531" s="19" t="s">
        <v>332</v>
      </c>
      <c r="F531" s="9">
        <v>20571.099999999999</v>
      </c>
      <c r="G531" s="9">
        <v>17071.099999999999</v>
      </c>
      <c r="H531" s="9">
        <v>16433.8</v>
      </c>
      <c r="I531" s="1"/>
    </row>
    <row r="532" spans="1:9" ht="51" outlineLevel="7">
      <c r="A532" s="17" t="s">
        <v>206</v>
      </c>
      <c r="B532" s="18" t="s">
        <v>133</v>
      </c>
      <c r="C532" s="18" t="s">
        <v>585</v>
      </c>
      <c r="D532" s="17"/>
      <c r="E532" s="19" t="s">
        <v>583</v>
      </c>
      <c r="F532" s="9">
        <f>F533</f>
        <v>86.1</v>
      </c>
      <c r="G532" s="9">
        <f>G533</f>
        <v>86.1</v>
      </c>
      <c r="H532" s="9">
        <f>H533</f>
        <v>86.1</v>
      </c>
      <c r="I532" s="1"/>
    </row>
    <row r="533" spans="1:9" ht="25.5" outlineLevel="7">
      <c r="A533" s="17" t="s">
        <v>206</v>
      </c>
      <c r="B533" s="18" t="s">
        <v>133</v>
      </c>
      <c r="C533" s="18" t="s">
        <v>585</v>
      </c>
      <c r="D533" s="17">
        <v>600</v>
      </c>
      <c r="E533" s="19" t="s">
        <v>332</v>
      </c>
      <c r="F533" s="9">
        <v>86.1</v>
      </c>
      <c r="G533" s="9">
        <v>86.1</v>
      </c>
      <c r="H533" s="9">
        <v>86.1</v>
      </c>
      <c r="I533" s="1"/>
    </row>
    <row r="534" spans="1:9" ht="38.25" outlineLevel="7">
      <c r="A534" s="17" t="s">
        <v>206</v>
      </c>
      <c r="B534" s="18" t="s">
        <v>133</v>
      </c>
      <c r="C534" s="18" t="s">
        <v>149</v>
      </c>
      <c r="D534" s="17"/>
      <c r="E534" s="19" t="s">
        <v>698</v>
      </c>
      <c r="F534" s="9">
        <f>F535</f>
        <v>20</v>
      </c>
      <c r="G534" s="9">
        <f t="shared" ref="G534:H534" si="120">G535</f>
        <v>20</v>
      </c>
      <c r="H534" s="9">
        <f t="shared" si="120"/>
        <v>20</v>
      </c>
      <c r="I534" s="1"/>
    </row>
    <row r="535" spans="1:9" ht="25.5" outlineLevel="7">
      <c r="A535" s="17" t="s">
        <v>206</v>
      </c>
      <c r="B535" s="18" t="s">
        <v>133</v>
      </c>
      <c r="C535" s="18" t="s">
        <v>160</v>
      </c>
      <c r="D535" s="17"/>
      <c r="E535" s="19" t="s">
        <v>443</v>
      </c>
      <c r="F535" s="9">
        <f>F536</f>
        <v>20</v>
      </c>
      <c r="G535" s="9">
        <f t="shared" ref="G535:H535" si="121">G536</f>
        <v>20</v>
      </c>
      <c r="H535" s="9">
        <f t="shared" si="121"/>
        <v>20</v>
      </c>
      <c r="I535" s="1"/>
    </row>
    <row r="536" spans="1:9" ht="38.25" outlineLevel="7">
      <c r="A536" s="17" t="s">
        <v>206</v>
      </c>
      <c r="B536" s="18" t="s">
        <v>133</v>
      </c>
      <c r="C536" s="18" t="s">
        <v>207</v>
      </c>
      <c r="D536" s="17"/>
      <c r="E536" s="19" t="s">
        <v>671</v>
      </c>
      <c r="F536" s="9">
        <f>F537</f>
        <v>20</v>
      </c>
      <c r="G536" s="9">
        <f t="shared" ref="G536:H536" si="122">G537</f>
        <v>20</v>
      </c>
      <c r="H536" s="9">
        <f t="shared" si="122"/>
        <v>20</v>
      </c>
      <c r="I536" s="1"/>
    </row>
    <row r="537" spans="1:9" ht="25.5" outlineLevel="7">
      <c r="A537" s="17" t="s">
        <v>206</v>
      </c>
      <c r="B537" s="18" t="s">
        <v>133</v>
      </c>
      <c r="C537" s="18" t="s">
        <v>208</v>
      </c>
      <c r="D537" s="17"/>
      <c r="E537" s="19" t="s">
        <v>672</v>
      </c>
      <c r="F537" s="9">
        <f>F538</f>
        <v>20</v>
      </c>
      <c r="G537" s="9">
        <f t="shared" ref="G537:H537" si="123">G538</f>
        <v>20</v>
      </c>
      <c r="H537" s="9">
        <f t="shared" si="123"/>
        <v>20</v>
      </c>
      <c r="I537" s="1"/>
    </row>
    <row r="538" spans="1:9" ht="25.5" outlineLevel="7">
      <c r="A538" s="17" t="s">
        <v>206</v>
      </c>
      <c r="B538" s="18" t="s">
        <v>133</v>
      </c>
      <c r="C538" s="18" t="s">
        <v>208</v>
      </c>
      <c r="D538" s="17" t="s">
        <v>39</v>
      </c>
      <c r="E538" s="19" t="s">
        <v>332</v>
      </c>
      <c r="F538" s="9">
        <v>20</v>
      </c>
      <c r="G538" s="9">
        <v>20</v>
      </c>
      <c r="H538" s="9">
        <v>20</v>
      </c>
      <c r="I538" s="1"/>
    </row>
    <row r="539" spans="1:9" outlineLevel="2">
      <c r="A539" s="17" t="s">
        <v>206</v>
      </c>
      <c r="B539" s="18" t="s">
        <v>232</v>
      </c>
      <c r="C539" s="18"/>
      <c r="D539" s="17"/>
      <c r="E539" s="19" t="s">
        <v>300</v>
      </c>
      <c r="F539" s="9">
        <f>F540</f>
        <v>3257.8</v>
      </c>
      <c r="G539" s="9">
        <f t="shared" ref="G539:H541" si="124">G540</f>
        <v>3257.8</v>
      </c>
      <c r="H539" s="9">
        <f t="shared" si="124"/>
        <v>3257.8</v>
      </c>
      <c r="I539" s="1"/>
    </row>
    <row r="540" spans="1:9" ht="38.25" outlineLevel="3">
      <c r="A540" s="17" t="s">
        <v>206</v>
      </c>
      <c r="B540" s="18" t="s">
        <v>232</v>
      </c>
      <c r="C540" s="18" t="s">
        <v>210</v>
      </c>
      <c r="D540" s="17"/>
      <c r="E540" s="19" t="s">
        <v>693</v>
      </c>
      <c r="F540" s="9">
        <f>F541</f>
        <v>3257.8</v>
      </c>
      <c r="G540" s="9">
        <f t="shared" si="124"/>
        <v>3257.8</v>
      </c>
      <c r="H540" s="9">
        <f t="shared" si="124"/>
        <v>3257.8</v>
      </c>
      <c r="I540" s="1"/>
    </row>
    <row r="541" spans="1:9" ht="51" outlineLevel="4">
      <c r="A541" s="17" t="s">
        <v>206</v>
      </c>
      <c r="B541" s="18" t="s">
        <v>232</v>
      </c>
      <c r="C541" s="18" t="s">
        <v>233</v>
      </c>
      <c r="D541" s="17"/>
      <c r="E541" s="19" t="s">
        <v>535</v>
      </c>
      <c r="F541" s="9">
        <f>F542</f>
        <v>3257.8</v>
      </c>
      <c r="G541" s="9">
        <f t="shared" si="124"/>
        <v>3257.8</v>
      </c>
      <c r="H541" s="9">
        <f t="shared" si="124"/>
        <v>3257.8</v>
      </c>
      <c r="I541" s="1"/>
    </row>
    <row r="542" spans="1:9" ht="40.5" customHeight="1" outlineLevel="4">
      <c r="A542" s="17" t="s">
        <v>206</v>
      </c>
      <c r="B542" s="18" t="s">
        <v>232</v>
      </c>
      <c r="C542" s="18" t="s">
        <v>657</v>
      </c>
      <c r="D542" s="17"/>
      <c r="E542" s="19" t="s">
        <v>658</v>
      </c>
      <c r="F542" s="9">
        <f>F543</f>
        <v>3257.8</v>
      </c>
      <c r="G542" s="9">
        <f>G543</f>
        <v>3257.8</v>
      </c>
      <c r="H542" s="9">
        <f>H543</f>
        <v>3257.8</v>
      </c>
      <c r="I542" s="1"/>
    </row>
    <row r="543" spans="1:9" ht="38.25" outlineLevel="6">
      <c r="A543" s="17" t="s">
        <v>206</v>
      </c>
      <c r="B543" s="18" t="s">
        <v>232</v>
      </c>
      <c r="C543" s="18" t="s">
        <v>667</v>
      </c>
      <c r="D543" s="17"/>
      <c r="E543" s="19" t="s">
        <v>511</v>
      </c>
      <c r="F543" s="9">
        <f>F544+F545+F546</f>
        <v>3257.8</v>
      </c>
      <c r="G543" s="9">
        <f t="shared" ref="G543:H543" si="125">G544+G545+G546</f>
        <v>3257.8</v>
      </c>
      <c r="H543" s="9">
        <f t="shared" si="125"/>
        <v>3257.8</v>
      </c>
      <c r="I543" s="1"/>
    </row>
    <row r="544" spans="1:9" ht="63.75" outlineLevel="7">
      <c r="A544" s="17" t="s">
        <v>206</v>
      </c>
      <c r="B544" s="18" t="s">
        <v>232</v>
      </c>
      <c r="C544" s="18" t="s">
        <v>667</v>
      </c>
      <c r="D544" s="17" t="s">
        <v>6</v>
      </c>
      <c r="E544" s="19" t="s">
        <v>305</v>
      </c>
      <c r="F544" s="9">
        <v>3061.8</v>
      </c>
      <c r="G544" s="9">
        <v>3061.8</v>
      </c>
      <c r="H544" s="9">
        <v>3061.8</v>
      </c>
      <c r="I544" s="1"/>
    </row>
    <row r="545" spans="1:9" ht="25.5" outlineLevel="7">
      <c r="A545" s="17" t="s">
        <v>206</v>
      </c>
      <c r="B545" s="18" t="s">
        <v>232</v>
      </c>
      <c r="C545" s="18" t="s">
        <v>667</v>
      </c>
      <c r="D545" s="17" t="s">
        <v>7</v>
      </c>
      <c r="E545" s="19" t="s">
        <v>306</v>
      </c>
      <c r="F545" s="9">
        <v>188</v>
      </c>
      <c r="G545" s="9">
        <v>188</v>
      </c>
      <c r="H545" s="9">
        <v>188</v>
      </c>
      <c r="I545" s="1"/>
    </row>
    <row r="546" spans="1:9" outlineLevel="7">
      <c r="A546" s="17" t="s">
        <v>206</v>
      </c>
      <c r="B546" s="18" t="s">
        <v>232</v>
      </c>
      <c r="C546" s="18" t="s">
        <v>667</v>
      </c>
      <c r="D546" s="17">
        <v>800</v>
      </c>
      <c r="E546" s="19" t="s">
        <v>307</v>
      </c>
      <c r="F546" s="9">
        <v>8</v>
      </c>
      <c r="G546" s="9">
        <v>8</v>
      </c>
      <c r="H546" s="9">
        <v>8</v>
      </c>
      <c r="I546" s="1"/>
    </row>
    <row r="547" spans="1:9" outlineLevel="1">
      <c r="A547" s="17" t="s">
        <v>206</v>
      </c>
      <c r="B547" s="18" t="s">
        <v>203</v>
      </c>
      <c r="C547" s="18"/>
      <c r="D547" s="17"/>
      <c r="E547" s="19" t="s">
        <v>259</v>
      </c>
      <c r="F547" s="9">
        <f>F556+F548</f>
        <v>5130.5999999999995</v>
      </c>
      <c r="G547" s="9">
        <f>G556+G548</f>
        <v>4047.2</v>
      </c>
      <c r="H547" s="9">
        <f>H556+H548</f>
        <v>4047.2</v>
      </c>
      <c r="I547" s="1"/>
    </row>
    <row r="548" spans="1:9" outlineLevel="1">
      <c r="A548" s="17" t="s">
        <v>206</v>
      </c>
      <c r="B548" s="18" t="s">
        <v>637</v>
      </c>
      <c r="C548" s="18"/>
      <c r="D548" s="17"/>
      <c r="E548" s="19" t="s">
        <v>639</v>
      </c>
      <c r="F548" s="9">
        <f t="shared" ref="F548:H550" si="126">F549</f>
        <v>808.4</v>
      </c>
      <c r="G548" s="9">
        <f t="shared" si="126"/>
        <v>0</v>
      </c>
      <c r="H548" s="9">
        <f t="shared" si="126"/>
        <v>0</v>
      </c>
      <c r="I548" s="1"/>
    </row>
    <row r="549" spans="1:9" ht="38.25" outlineLevel="1">
      <c r="A549" s="17" t="s">
        <v>206</v>
      </c>
      <c r="B549" s="18" t="s">
        <v>637</v>
      </c>
      <c r="C549" s="18" t="s">
        <v>235</v>
      </c>
      <c r="D549" s="17"/>
      <c r="E549" s="19" t="s">
        <v>694</v>
      </c>
      <c r="F549" s="9">
        <f t="shared" si="126"/>
        <v>808.4</v>
      </c>
      <c r="G549" s="9">
        <f t="shared" si="126"/>
        <v>0</v>
      </c>
      <c r="H549" s="9">
        <f t="shared" si="126"/>
        <v>0</v>
      </c>
      <c r="I549" s="1"/>
    </row>
    <row r="550" spans="1:9" ht="25.5" outlineLevel="1">
      <c r="A550" s="17" t="s">
        <v>206</v>
      </c>
      <c r="B550" s="18" t="s">
        <v>637</v>
      </c>
      <c r="C550" s="18" t="s">
        <v>236</v>
      </c>
      <c r="D550" s="17"/>
      <c r="E550" s="19" t="s">
        <v>512</v>
      </c>
      <c r="F550" s="9">
        <f t="shared" si="126"/>
        <v>808.4</v>
      </c>
      <c r="G550" s="9">
        <f t="shared" si="126"/>
        <v>0</v>
      </c>
      <c r="H550" s="9">
        <f t="shared" si="126"/>
        <v>0</v>
      </c>
      <c r="I550" s="1"/>
    </row>
    <row r="551" spans="1:9" ht="25.5" outlineLevel="1">
      <c r="A551" s="17" t="s">
        <v>206</v>
      </c>
      <c r="B551" s="18" t="s">
        <v>637</v>
      </c>
      <c r="C551" s="18" t="s">
        <v>638</v>
      </c>
      <c r="D551" s="17"/>
      <c r="E551" s="19" t="s">
        <v>640</v>
      </c>
      <c r="F551" s="9">
        <f>F552+F554</f>
        <v>808.4</v>
      </c>
      <c r="G551" s="9">
        <f t="shared" ref="G551:H551" si="127">G552+G554</f>
        <v>0</v>
      </c>
      <c r="H551" s="9">
        <f t="shared" si="127"/>
        <v>0</v>
      </c>
      <c r="I551" s="1"/>
    </row>
    <row r="552" spans="1:9" ht="68.25" customHeight="1" outlineLevel="1">
      <c r="A552" s="17" t="s">
        <v>206</v>
      </c>
      <c r="B552" s="18" t="s">
        <v>637</v>
      </c>
      <c r="C552" s="18" t="s">
        <v>684</v>
      </c>
      <c r="D552" s="17"/>
      <c r="E552" s="19" t="s">
        <v>685</v>
      </c>
      <c r="F552" s="9">
        <f>F553</f>
        <v>689.1</v>
      </c>
      <c r="G552" s="9">
        <f t="shared" ref="G552:H552" si="128">G553</f>
        <v>0</v>
      </c>
      <c r="H552" s="9">
        <f t="shared" si="128"/>
        <v>0</v>
      </c>
      <c r="I552" s="1"/>
    </row>
    <row r="553" spans="1:9" ht="25.5" outlineLevel="1">
      <c r="A553" s="17" t="s">
        <v>206</v>
      </c>
      <c r="B553" s="18" t="s">
        <v>637</v>
      </c>
      <c r="C553" s="18" t="s">
        <v>684</v>
      </c>
      <c r="D553" s="17">
        <v>200</v>
      </c>
      <c r="E553" s="19" t="s">
        <v>306</v>
      </c>
      <c r="F553" s="9">
        <v>689.1</v>
      </c>
      <c r="G553" s="9">
        <v>0</v>
      </c>
      <c r="H553" s="9">
        <v>0</v>
      </c>
      <c r="I553" s="1"/>
    </row>
    <row r="554" spans="1:9" ht="76.5" outlineLevel="1">
      <c r="A554" s="17" t="s">
        <v>206</v>
      </c>
      <c r="B554" s="18" t="s">
        <v>637</v>
      </c>
      <c r="C554" s="18" t="s">
        <v>686</v>
      </c>
      <c r="D554" s="17"/>
      <c r="E554" s="19" t="s">
        <v>687</v>
      </c>
      <c r="F554" s="9">
        <f>F555</f>
        <v>119.3</v>
      </c>
      <c r="G554" s="9">
        <f t="shared" ref="G554:H554" si="129">G555</f>
        <v>0</v>
      </c>
      <c r="H554" s="9">
        <f t="shared" si="129"/>
        <v>0</v>
      </c>
      <c r="I554" s="1"/>
    </row>
    <row r="555" spans="1:9" ht="25.5" outlineLevel="1">
      <c r="A555" s="17" t="s">
        <v>206</v>
      </c>
      <c r="B555" s="18" t="s">
        <v>637</v>
      </c>
      <c r="C555" s="18" t="s">
        <v>686</v>
      </c>
      <c r="D555" s="17">
        <v>200</v>
      </c>
      <c r="E555" s="19" t="s">
        <v>306</v>
      </c>
      <c r="F555" s="9">
        <v>119.3</v>
      </c>
      <c r="G555" s="9">
        <v>0</v>
      </c>
      <c r="H555" s="9">
        <v>0</v>
      </c>
      <c r="I555" s="1"/>
    </row>
    <row r="556" spans="1:9" outlineLevel="2">
      <c r="A556" s="17" t="s">
        <v>206</v>
      </c>
      <c r="B556" s="18" t="s">
        <v>234</v>
      </c>
      <c r="C556" s="18"/>
      <c r="D556" s="17"/>
      <c r="E556" s="19" t="s">
        <v>301</v>
      </c>
      <c r="F556" s="9">
        <f>F557+F575</f>
        <v>4322.2</v>
      </c>
      <c r="G556" s="9">
        <f>G557+G575</f>
        <v>4047.2</v>
      </c>
      <c r="H556" s="9">
        <f>H557+H575</f>
        <v>4047.2</v>
      </c>
      <c r="I556" s="1"/>
    </row>
    <row r="557" spans="1:9" ht="38.25" outlineLevel="3">
      <c r="A557" s="17" t="s">
        <v>206</v>
      </c>
      <c r="B557" s="18" t="s">
        <v>234</v>
      </c>
      <c r="C557" s="18" t="s">
        <v>235</v>
      </c>
      <c r="D557" s="17"/>
      <c r="E557" s="19" t="s">
        <v>694</v>
      </c>
      <c r="F557" s="9">
        <f>F558+F569</f>
        <v>4272.2</v>
      </c>
      <c r="G557" s="9">
        <f>G558+G569</f>
        <v>3997.2</v>
      </c>
      <c r="H557" s="9">
        <f>H558+H569</f>
        <v>3997.2</v>
      </c>
      <c r="I557" s="1"/>
    </row>
    <row r="558" spans="1:9" ht="25.5" outlineLevel="4">
      <c r="A558" s="17" t="s">
        <v>206</v>
      </c>
      <c r="B558" s="18" t="s">
        <v>234</v>
      </c>
      <c r="C558" s="18" t="s">
        <v>236</v>
      </c>
      <c r="D558" s="17"/>
      <c r="E558" s="19" t="s">
        <v>512</v>
      </c>
      <c r="F558" s="9">
        <f>F559+F562+F566</f>
        <v>1775</v>
      </c>
      <c r="G558" s="9">
        <f t="shared" ref="G558:H558" si="130">G559+G562+G566</f>
        <v>1500</v>
      </c>
      <c r="H558" s="9">
        <f t="shared" si="130"/>
        <v>1500</v>
      </c>
      <c r="I558" s="1"/>
    </row>
    <row r="559" spans="1:9" ht="76.5" outlineLevel="5">
      <c r="A559" s="17" t="s">
        <v>206</v>
      </c>
      <c r="B559" s="18" t="s">
        <v>234</v>
      </c>
      <c r="C559" s="18" t="s">
        <v>237</v>
      </c>
      <c r="D559" s="17"/>
      <c r="E559" s="19" t="s">
        <v>513</v>
      </c>
      <c r="F559" s="9">
        <f t="shared" ref="F559:H560" si="131">F560</f>
        <v>500</v>
      </c>
      <c r="G559" s="9">
        <f t="shared" si="131"/>
        <v>500</v>
      </c>
      <c r="H559" s="9">
        <f t="shared" si="131"/>
        <v>500</v>
      </c>
      <c r="I559" s="1"/>
    </row>
    <row r="560" spans="1:9" ht="89.25" outlineLevel="6">
      <c r="A560" s="17" t="s">
        <v>206</v>
      </c>
      <c r="B560" s="18" t="s">
        <v>234</v>
      </c>
      <c r="C560" s="18" t="s">
        <v>238</v>
      </c>
      <c r="D560" s="17"/>
      <c r="E560" s="19" t="s">
        <v>514</v>
      </c>
      <c r="F560" s="9">
        <f t="shared" si="131"/>
        <v>500</v>
      </c>
      <c r="G560" s="9">
        <f t="shared" si="131"/>
        <v>500</v>
      </c>
      <c r="H560" s="9">
        <f t="shared" si="131"/>
        <v>500</v>
      </c>
      <c r="I560" s="1"/>
    </row>
    <row r="561" spans="1:9" ht="25.5" outlineLevel="7">
      <c r="A561" s="17" t="s">
        <v>206</v>
      </c>
      <c r="B561" s="18" t="s">
        <v>234</v>
      </c>
      <c r="C561" s="18" t="s">
        <v>238</v>
      </c>
      <c r="D561" s="17" t="s">
        <v>7</v>
      </c>
      <c r="E561" s="19" t="s">
        <v>306</v>
      </c>
      <c r="F561" s="9">
        <v>500</v>
      </c>
      <c r="G561" s="9">
        <v>500</v>
      </c>
      <c r="H561" s="9">
        <v>500</v>
      </c>
      <c r="I561" s="1"/>
    </row>
    <row r="562" spans="1:9" ht="38.25" outlineLevel="5">
      <c r="A562" s="17" t="s">
        <v>206</v>
      </c>
      <c r="B562" s="18" t="s">
        <v>234</v>
      </c>
      <c r="C562" s="18" t="s">
        <v>239</v>
      </c>
      <c r="D562" s="17"/>
      <c r="E562" s="19" t="s">
        <v>516</v>
      </c>
      <c r="F562" s="9">
        <f t="shared" ref="F562:H562" si="132">F563</f>
        <v>1000</v>
      </c>
      <c r="G562" s="9">
        <f t="shared" si="132"/>
        <v>1000</v>
      </c>
      <c r="H562" s="9">
        <f t="shared" si="132"/>
        <v>1000</v>
      </c>
      <c r="I562" s="1"/>
    </row>
    <row r="563" spans="1:9" ht="38.25" outlineLevel="6">
      <c r="A563" s="17" t="s">
        <v>206</v>
      </c>
      <c r="B563" s="18" t="s">
        <v>234</v>
      </c>
      <c r="C563" s="18" t="s">
        <v>240</v>
      </c>
      <c r="D563" s="17"/>
      <c r="E563" s="19" t="s">
        <v>517</v>
      </c>
      <c r="F563" s="9">
        <f>F565+F564</f>
        <v>1000</v>
      </c>
      <c r="G563" s="9">
        <f t="shared" ref="G563:H563" si="133">G565+G564</f>
        <v>1000</v>
      </c>
      <c r="H563" s="9">
        <f t="shared" si="133"/>
        <v>1000</v>
      </c>
      <c r="I563" s="1"/>
    </row>
    <row r="564" spans="1:9" ht="63.75" outlineLevel="6">
      <c r="A564" s="17" t="s">
        <v>206</v>
      </c>
      <c r="B564" s="18" t="s">
        <v>234</v>
      </c>
      <c r="C564" s="18" t="s">
        <v>240</v>
      </c>
      <c r="D564" s="17" t="s">
        <v>6</v>
      </c>
      <c r="E564" s="19" t="s">
        <v>305</v>
      </c>
      <c r="F564" s="9">
        <v>300</v>
      </c>
      <c r="G564" s="9">
        <v>300</v>
      </c>
      <c r="H564" s="9">
        <v>300</v>
      </c>
      <c r="I564" s="1"/>
    </row>
    <row r="565" spans="1:9" ht="25.5" outlineLevel="7">
      <c r="A565" s="17" t="s">
        <v>206</v>
      </c>
      <c r="B565" s="18" t="s">
        <v>234</v>
      </c>
      <c r="C565" s="18" t="s">
        <v>240</v>
      </c>
      <c r="D565" s="17" t="s">
        <v>7</v>
      </c>
      <c r="E565" s="19" t="s">
        <v>306</v>
      </c>
      <c r="F565" s="9">
        <v>700</v>
      </c>
      <c r="G565" s="9">
        <v>700</v>
      </c>
      <c r="H565" s="9">
        <v>700</v>
      </c>
      <c r="I565" s="1"/>
    </row>
    <row r="566" spans="1:9" ht="25.5" outlineLevel="7">
      <c r="A566" s="17" t="s">
        <v>206</v>
      </c>
      <c r="B566" s="18" t="s">
        <v>234</v>
      </c>
      <c r="C566" s="18" t="s">
        <v>759</v>
      </c>
      <c r="D566" s="17"/>
      <c r="E566" s="19" t="s">
        <v>758</v>
      </c>
      <c r="F566" s="9">
        <f>F567</f>
        <v>275</v>
      </c>
      <c r="G566" s="9">
        <f t="shared" ref="G566:H566" si="134">G567</f>
        <v>0</v>
      </c>
      <c r="H566" s="9">
        <f t="shared" si="134"/>
        <v>0</v>
      </c>
      <c r="I566" s="1"/>
    </row>
    <row r="567" spans="1:9" ht="40.5" customHeight="1" outlineLevel="7">
      <c r="A567" s="17" t="s">
        <v>206</v>
      </c>
      <c r="B567" s="18" t="s">
        <v>234</v>
      </c>
      <c r="C567" s="18" t="s">
        <v>761</v>
      </c>
      <c r="D567" s="17"/>
      <c r="E567" s="19" t="s">
        <v>760</v>
      </c>
      <c r="F567" s="9">
        <f>F568</f>
        <v>275</v>
      </c>
      <c r="G567" s="9">
        <f t="shared" ref="G567:H567" si="135">G568</f>
        <v>0</v>
      </c>
      <c r="H567" s="9">
        <f t="shared" si="135"/>
        <v>0</v>
      </c>
      <c r="I567" s="1"/>
    </row>
    <row r="568" spans="1:9" ht="25.5" outlineLevel="7">
      <c r="A568" s="17" t="s">
        <v>206</v>
      </c>
      <c r="B568" s="18" t="s">
        <v>234</v>
      </c>
      <c r="C568" s="18" t="s">
        <v>761</v>
      </c>
      <c r="D568" s="17" t="s">
        <v>7</v>
      </c>
      <c r="E568" s="19" t="s">
        <v>306</v>
      </c>
      <c r="F568" s="9">
        <v>275</v>
      </c>
      <c r="G568" s="9">
        <v>0</v>
      </c>
      <c r="H568" s="9">
        <v>0</v>
      </c>
      <c r="I568" s="1"/>
    </row>
    <row r="569" spans="1:9" ht="25.5" outlineLevel="4">
      <c r="A569" s="17" t="s">
        <v>206</v>
      </c>
      <c r="B569" s="18" t="s">
        <v>234</v>
      </c>
      <c r="C569" s="18" t="s">
        <v>241</v>
      </c>
      <c r="D569" s="17"/>
      <c r="E569" s="19" t="s">
        <v>520</v>
      </c>
      <c r="F569" s="9">
        <f t="shared" ref="F569:H570" si="136">F570</f>
        <v>2497.1999999999998</v>
      </c>
      <c r="G569" s="9">
        <f t="shared" si="136"/>
        <v>2497.1999999999998</v>
      </c>
      <c r="H569" s="9">
        <f t="shared" si="136"/>
        <v>2497.1999999999998</v>
      </c>
      <c r="I569" s="1"/>
    </row>
    <row r="570" spans="1:9" ht="25.5" outlineLevel="5">
      <c r="A570" s="17" t="s">
        <v>206</v>
      </c>
      <c r="B570" s="18" t="s">
        <v>234</v>
      </c>
      <c r="C570" s="18" t="s">
        <v>242</v>
      </c>
      <c r="D570" s="17"/>
      <c r="E570" s="19" t="s">
        <v>521</v>
      </c>
      <c r="F570" s="9">
        <f t="shared" si="136"/>
        <v>2497.1999999999998</v>
      </c>
      <c r="G570" s="9">
        <f t="shared" si="136"/>
        <v>2497.1999999999998</v>
      </c>
      <c r="H570" s="9">
        <f t="shared" si="136"/>
        <v>2497.1999999999998</v>
      </c>
      <c r="I570" s="1"/>
    </row>
    <row r="571" spans="1:9" ht="25.5" outlineLevel="6">
      <c r="A571" s="17" t="s">
        <v>206</v>
      </c>
      <c r="B571" s="18" t="s">
        <v>234</v>
      </c>
      <c r="C571" s="18" t="s">
        <v>243</v>
      </c>
      <c r="D571" s="17"/>
      <c r="E571" s="19" t="s">
        <v>522</v>
      </c>
      <c r="F571" s="9">
        <f>F572+F573+F574</f>
        <v>2497.1999999999998</v>
      </c>
      <c r="G571" s="9">
        <f>G572+G573+G574</f>
        <v>2497.1999999999998</v>
      </c>
      <c r="H571" s="9">
        <f>H572+H573+H574</f>
        <v>2497.1999999999998</v>
      </c>
      <c r="I571" s="1"/>
    </row>
    <row r="572" spans="1:9" ht="63.75" outlineLevel="7">
      <c r="A572" s="17" t="s">
        <v>206</v>
      </c>
      <c r="B572" s="18" t="s">
        <v>234</v>
      </c>
      <c r="C572" s="18" t="s">
        <v>243</v>
      </c>
      <c r="D572" s="17" t="s">
        <v>6</v>
      </c>
      <c r="E572" s="19" t="s">
        <v>305</v>
      </c>
      <c r="F572" s="9">
        <v>1481.7</v>
      </c>
      <c r="G572" s="9">
        <v>1481.7</v>
      </c>
      <c r="H572" s="9">
        <v>1481.7</v>
      </c>
      <c r="I572" s="1"/>
    </row>
    <row r="573" spans="1:9" ht="25.5" outlineLevel="7">
      <c r="A573" s="17" t="s">
        <v>206</v>
      </c>
      <c r="B573" s="18" t="s">
        <v>234</v>
      </c>
      <c r="C573" s="18" t="s">
        <v>243</v>
      </c>
      <c r="D573" s="17" t="s">
        <v>7</v>
      </c>
      <c r="E573" s="19" t="s">
        <v>306</v>
      </c>
      <c r="F573" s="9">
        <v>915.5</v>
      </c>
      <c r="G573" s="9">
        <v>915.5</v>
      </c>
      <c r="H573" s="9">
        <v>915.5</v>
      </c>
      <c r="I573" s="1"/>
    </row>
    <row r="574" spans="1:9" outlineLevel="7">
      <c r="A574" s="17" t="s">
        <v>206</v>
      </c>
      <c r="B574" s="18" t="s">
        <v>234</v>
      </c>
      <c r="C574" s="18" t="s">
        <v>243</v>
      </c>
      <c r="D574" s="17">
        <v>800</v>
      </c>
      <c r="E574" s="19" t="s">
        <v>307</v>
      </c>
      <c r="F574" s="9">
        <v>100</v>
      </c>
      <c r="G574" s="9">
        <v>100</v>
      </c>
      <c r="H574" s="9">
        <v>100</v>
      </c>
      <c r="I574" s="1"/>
    </row>
    <row r="575" spans="1:9" ht="38.25" outlineLevel="3">
      <c r="A575" s="17" t="s">
        <v>206</v>
      </c>
      <c r="B575" s="18" t="s">
        <v>234</v>
      </c>
      <c r="C575" s="18" t="s">
        <v>149</v>
      </c>
      <c r="D575" s="17"/>
      <c r="E575" s="19" t="s">
        <v>698</v>
      </c>
      <c r="F575" s="9">
        <f t="shared" ref="F575:H578" si="137">F576</f>
        <v>50</v>
      </c>
      <c r="G575" s="9">
        <f t="shared" si="137"/>
        <v>50</v>
      </c>
      <c r="H575" s="9">
        <f t="shared" si="137"/>
        <v>50</v>
      </c>
      <c r="I575" s="1"/>
    </row>
    <row r="576" spans="1:9" ht="25.5" outlineLevel="4">
      <c r="A576" s="17" t="s">
        <v>206</v>
      </c>
      <c r="B576" s="18" t="s">
        <v>234</v>
      </c>
      <c r="C576" s="18" t="s">
        <v>160</v>
      </c>
      <c r="D576" s="17"/>
      <c r="E576" s="19" t="s">
        <v>443</v>
      </c>
      <c r="F576" s="9">
        <f t="shared" si="137"/>
        <v>50</v>
      </c>
      <c r="G576" s="9">
        <f t="shared" si="137"/>
        <v>50</v>
      </c>
      <c r="H576" s="9">
        <f t="shared" si="137"/>
        <v>50</v>
      </c>
      <c r="I576" s="1"/>
    </row>
    <row r="577" spans="1:9" ht="38.25" outlineLevel="5">
      <c r="A577" s="17" t="s">
        <v>206</v>
      </c>
      <c r="B577" s="18" t="s">
        <v>234</v>
      </c>
      <c r="C577" s="18" t="s">
        <v>207</v>
      </c>
      <c r="D577" s="17"/>
      <c r="E577" s="19" t="s">
        <v>483</v>
      </c>
      <c r="F577" s="9">
        <f t="shared" si="137"/>
        <v>50</v>
      </c>
      <c r="G577" s="9">
        <f t="shared" si="137"/>
        <v>50</v>
      </c>
      <c r="H577" s="9">
        <f t="shared" si="137"/>
        <v>50</v>
      </c>
      <c r="I577" s="1"/>
    </row>
    <row r="578" spans="1:9" ht="25.5" outlineLevel="6">
      <c r="A578" s="17" t="s">
        <v>206</v>
      </c>
      <c r="B578" s="18" t="s">
        <v>234</v>
      </c>
      <c r="C578" s="18" t="s">
        <v>208</v>
      </c>
      <c r="D578" s="17"/>
      <c r="E578" s="19" t="s">
        <v>484</v>
      </c>
      <c r="F578" s="9">
        <f t="shared" si="137"/>
        <v>50</v>
      </c>
      <c r="G578" s="9">
        <f t="shared" si="137"/>
        <v>50</v>
      </c>
      <c r="H578" s="9">
        <f t="shared" si="137"/>
        <v>50</v>
      </c>
      <c r="I578" s="1"/>
    </row>
    <row r="579" spans="1:9" ht="63.75" outlineLevel="7">
      <c r="A579" s="17" t="s">
        <v>206</v>
      </c>
      <c r="B579" s="18" t="s">
        <v>234</v>
      </c>
      <c r="C579" s="18" t="s">
        <v>208</v>
      </c>
      <c r="D579" s="17">
        <v>100</v>
      </c>
      <c r="E579" s="19" t="s">
        <v>305</v>
      </c>
      <c r="F579" s="9">
        <v>50</v>
      </c>
      <c r="G579" s="9">
        <v>50</v>
      </c>
      <c r="H579" s="9">
        <v>50</v>
      </c>
    </row>
    <row r="580" spans="1:9" s="3" customFormat="1" ht="25.5">
      <c r="A580" s="22" t="s">
        <v>244</v>
      </c>
      <c r="B580" s="51"/>
      <c r="C580" s="51"/>
      <c r="D580" s="22"/>
      <c r="E580" s="23" t="s">
        <v>250</v>
      </c>
      <c r="F580" s="8">
        <f t="shared" ref="F580:H584" si="138">F581</f>
        <v>977</v>
      </c>
      <c r="G580" s="8">
        <f t="shared" si="138"/>
        <v>977</v>
      </c>
      <c r="H580" s="8">
        <f t="shared" si="138"/>
        <v>977</v>
      </c>
      <c r="I580" s="93"/>
    </row>
    <row r="581" spans="1:9" outlineLevel="1">
      <c r="A581" s="17" t="s">
        <v>244</v>
      </c>
      <c r="B581" s="18" t="s">
        <v>1</v>
      </c>
      <c r="C581" s="18"/>
      <c r="D581" s="17"/>
      <c r="E581" s="19" t="s">
        <v>251</v>
      </c>
      <c r="F581" s="9">
        <f t="shared" si="138"/>
        <v>977</v>
      </c>
      <c r="G581" s="9">
        <f t="shared" si="138"/>
        <v>977</v>
      </c>
      <c r="H581" s="9">
        <f t="shared" si="138"/>
        <v>977</v>
      </c>
    </row>
    <row r="582" spans="1:9" ht="38.25" outlineLevel="2">
      <c r="A582" s="17" t="s">
        <v>244</v>
      </c>
      <c r="B582" s="18" t="s">
        <v>2</v>
      </c>
      <c r="C582" s="18"/>
      <c r="D582" s="17"/>
      <c r="E582" s="19" t="s">
        <v>260</v>
      </c>
      <c r="F582" s="9">
        <f t="shared" si="138"/>
        <v>977</v>
      </c>
      <c r="G582" s="9">
        <f t="shared" si="138"/>
        <v>977</v>
      </c>
      <c r="H582" s="9">
        <f t="shared" si="138"/>
        <v>977</v>
      </c>
    </row>
    <row r="583" spans="1:9" outlineLevel="3">
      <c r="A583" s="17" t="s">
        <v>244</v>
      </c>
      <c r="B583" s="18" t="s">
        <v>2</v>
      </c>
      <c r="C583" s="18" t="s">
        <v>3</v>
      </c>
      <c r="D583" s="17"/>
      <c r="E583" s="19" t="s">
        <v>261</v>
      </c>
      <c r="F583" s="9">
        <f t="shared" si="138"/>
        <v>977</v>
      </c>
      <c r="G583" s="9">
        <f t="shared" si="138"/>
        <v>977</v>
      </c>
      <c r="H583" s="9">
        <f t="shared" si="138"/>
        <v>977</v>
      </c>
    </row>
    <row r="584" spans="1:9" ht="38.25" outlineLevel="4">
      <c r="A584" s="17" t="s">
        <v>244</v>
      </c>
      <c r="B584" s="18" t="s">
        <v>2</v>
      </c>
      <c r="C584" s="18" t="s">
        <v>4</v>
      </c>
      <c r="D584" s="17"/>
      <c r="E584" s="19" t="s">
        <v>303</v>
      </c>
      <c r="F584" s="9">
        <f t="shared" si="138"/>
        <v>977</v>
      </c>
      <c r="G584" s="9">
        <f t="shared" si="138"/>
        <v>977</v>
      </c>
      <c r="H584" s="9">
        <f t="shared" si="138"/>
        <v>977</v>
      </c>
    </row>
    <row r="585" spans="1:9" ht="25.5" outlineLevel="6">
      <c r="A585" s="17" t="s">
        <v>244</v>
      </c>
      <c r="B585" s="18" t="s">
        <v>2</v>
      </c>
      <c r="C585" s="18" t="s">
        <v>245</v>
      </c>
      <c r="D585" s="17"/>
      <c r="E585" s="19" t="s">
        <v>250</v>
      </c>
      <c r="F585" s="9">
        <f>F586+F587</f>
        <v>977</v>
      </c>
      <c r="G585" s="9">
        <f>G586+G587</f>
        <v>977</v>
      </c>
      <c r="H585" s="9">
        <f>H586+H587</f>
        <v>977</v>
      </c>
    </row>
    <row r="586" spans="1:9" ht="63.75" outlineLevel="7">
      <c r="A586" s="32" t="s">
        <v>244</v>
      </c>
      <c r="B586" s="55" t="s">
        <v>2</v>
      </c>
      <c r="C586" s="55" t="s">
        <v>245</v>
      </c>
      <c r="D586" s="32" t="s">
        <v>6</v>
      </c>
      <c r="E586" s="33" t="s">
        <v>305</v>
      </c>
      <c r="F586" s="34">
        <v>976</v>
      </c>
      <c r="G586" s="34">
        <v>976</v>
      </c>
      <c r="H586" s="34">
        <v>976</v>
      </c>
    </row>
    <row r="587" spans="1:9" ht="12.75" customHeight="1">
      <c r="A587" s="43" t="s">
        <v>244</v>
      </c>
      <c r="B587" s="56" t="s">
        <v>2</v>
      </c>
      <c r="C587" s="56" t="s">
        <v>245</v>
      </c>
      <c r="D587" s="43">
        <v>200</v>
      </c>
      <c r="E587" s="74" t="s">
        <v>306</v>
      </c>
      <c r="F587" s="73">
        <v>1</v>
      </c>
      <c r="G587" s="73">
        <v>1</v>
      </c>
      <c r="H587" s="73">
        <v>1</v>
      </c>
    </row>
    <row r="588" spans="1:9" ht="12.75" customHeight="1">
      <c r="A588" s="27"/>
      <c r="B588" s="57"/>
      <c r="C588" s="57"/>
      <c r="D588" s="27"/>
      <c r="E588" s="27"/>
      <c r="F588" s="5"/>
      <c r="G588" s="5"/>
      <c r="H588" s="14"/>
    </row>
    <row r="589" spans="1:9" ht="15.2" customHeight="1">
      <c r="E589" s="126"/>
      <c r="F589" s="127"/>
      <c r="G589" s="127"/>
      <c r="H589" s="127"/>
    </row>
    <row r="590" spans="1:9">
      <c r="F590" s="95"/>
      <c r="G590" s="95"/>
      <c r="H590" s="95"/>
    </row>
    <row r="591" spans="1:9">
      <c r="F591" s="95"/>
      <c r="G591" s="95"/>
      <c r="H591" s="95"/>
    </row>
  </sheetData>
  <mergeCells count="15">
    <mergeCell ref="F1:H1"/>
    <mergeCell ref="A8:H8"/>
    <mergeCell ref="E589:H589"/>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rowBreaks count="2" manualBreakCount="2">
    <brk id="464" max="16383" man="1"/>
    <brk id="497" max="16383" man="1"/>
  </rowBreaks>
</worksheet>
</file>

<file path=xl/worksheets/sheet4.xml><?xml version="1.0" encoding="utf-8"?>
<worksheet xmlns="http://schemas.openxmlformats.org/spreadsheetml/2006/main" xmlns:r="http://schemas.openxmlformats.org/officeDocument/2006/relationships">
  <sheetPr codeName="Лист4">
    <pageSetUpPr fitToPage="1"/>
  </sheetPr>
  <dimension ref="A1:L447"/>
  <sheetViews>
    <sheetView showGridLines="0" tabSelected="1" zoomScaleSheetLayoutView="100" workbookViewId="0">
      <selection activeCell="D3" sqref="D3:F3"/>
    </sheetView>
  </sheetViews>
  <sheetFormatPr defaultColWidth="9.140625" defaultRowHeight="15" outlineLevelRow="4"/>
  <cols>
    <col min="1" max="1" width="10.7109375" style="52" customWidth="1"/>
    <col min="2" max="2" width="7.7109375" style="52" customWidth="1"/>
    <col min="3" max="3" width="58.7109375" style="24" customWidth="1"/>
    <col min="4" max="6" width="11.7109375" style="100" customWidth="1"/>
    <col min="7" max="7" width="9.140625" style="80" customWidth="1"/>
    <col min="8" max="16384" width="9.140625" style="25"/>
  </cols>
  <sheetData>
    <row r="1" spans="1:8">
      <c r="D1" s="107" t="s">
        <v>631</v>
      </c>
      <c r="E1" s="107"/>
      <c r="F1" s="107"/>
    </row>
    <row r="2" spans="1:8">
      <c r="D2" s="132" t="s">
        <v>531</v>
      </c>
      <c r="E2" s="132"/>
      <c r="F2" s="132"/>
    </row>
    <row r="3" spans="1:8">
      <c r="D3" s="132" t="s">
        <v>768</v>
      </c>
      <c r="E3" s="132"/>
      <c r="F3" s="132"/>
    </row>
    <row r="4" spans="1:8">
      <c r="D4" s="108" t="s">
        <v>532</v>
      </c>
      <c r="E4" s="123"/>
      <c r="F4" s="123"/>
    </row>
    <row r="5" spans="1:8">
      <c r="D5" s="108" t="s">
        <v>738</v>
      </c>
      <c r="E5" s="134"/>
      <c r="F5" s="134"/>
    </row>
    <row r="6" spans="1:8">
      <c r="D6" s="135" t="s">
        <v>739</v>
      </c>
      <c r="E6" s="136"/>
      <c r="F6" s="136"/>
    </row>
    <row r="9" spans="1:8" s="49" customFormat="1" ht="78.75" customHeight="1">
      <c r="A9" s="133" t="s">
        <v>744</v>
      </c>
      <c r="B9" s="133"/>
      <c r="C9" s="133"/>
      <c r="D9" s="133"/>
      <c r="E9" s="133"/>
      <c r="F9" s="133"/>
      <c r="G9" s="50"/>
    </row>
    <row r="10" spans="1:8">
      <c r="C10" s="26"/>
      <c r="D10" s="5"/>
      <c r="E10" s="5"/>
      <c r="F10" s="5"/>
      <c r="G10" s="79"/>
    </row>
    <row r="11" spans="1:8" ht="15.75" customHeight="1">
      <c r="C11" s="110"/>
      <c r="D11" s="111"/>
      <c r="E11" s="111"/>
      <c r="F11" s="111"/>
      <c r="G11" s="79"/>
    </row>
    <row r="12" spans="1:8" ht="12" customHeight="1">
      <c r="A12" s="121" t="s">
        <v>526</v>
      </c>
      <c r="B12" s="121" t="s">
        <v>527</v>
      </c>
      <c r="C12" s="113" t="s">
        <v>528</v>
      </c>
      <c r="D12" s="128" t="s">
        <v>557</v>
      </c>
      <c r="E12" s="115"/>
      <c r="F12" s="129"/>
      <c r="G12" s="79"/>
    </row>
    <row r="13" spans="1:8" ht="42.75" customHeight="1">
      <c r="A13" s="121"/>
      <c r="B13" s="121"/>
      <c r="C13" s="113"/>
      <c r="D13" s="11" t="s">
        <v>627</v>
      </c>
      <c r="E13" s="11" t="s">
        <v>735</v>
      </c>
      <c r="F13" s="11" t="s">
        <v>736</v>
      </c>
      <c r="G13" s="79"/>
    </row>
    <row r="14" spans="1:8" ht="15.75" customHeight="1">
      <c r="A14" s="71">
        <v>1</v>
      </c>
      <c r="B14" s="71">
        <v>2</v>
      </c>
      <c r="C14" s="70">
        <v>3</v>
      </c>
      <c r="D14" s="6">
        <v>4</v>
      </c>
      <c r="E14" s="6">
        <v>5</v>
      </c>
      <c r="F14" s="6">
        <v>6</v>
      </c>
      <c r="G14" s="79"/>
    </row>
    <row r="15" spans="1:8" s="30" customFormat="1" ht="15.75" customHeight="1">
      <c r="A15" s="53"/>
      <c r="B15" s="53"/>
      <c r="C15" s="29" t="s">
        <v>540</v>
      </c>
      <c r="D15" s="7">
        <f>D16+D103+D135+D158+D254+D274+D288+D335+D365+D390+D413+D418+D430+D406</f>
        <v>752104.70000000007</v>
      </c>
      <c r="E15" s="7">
        <f>E16+E103+E135+E158+E254+E274+E288+E335+E365+E390+E413+E418+E430+E406</f>
        <v>686296.80000000016</v>
      </c>
      <c r="F15" s="7">
        <f>F16+F103+F135+F158+F254+F274+F288+F335+F365+F390+F413+F418+F430+F406</f>
        <v>677844.2</v>
      </c>
      <c r="G15" s="83"/>
      <c r="H15" s="75"/>
    </row>
    <row r="16" spans="1:8" s="30" customFormat="1" ht="25.5">
      <c r="A16" s="18" t="s">
        <v>163</v>
      </c>
      <c r="B16" s="18"/>
      <c r="C16" s="19" t="s">
        <v>695</v>
      </c>
      <c r="D16" s="9">
        <f>D17+D35+D67+D83+D94</f>
        <v>419981.5</v>
      </c>
      <c r="E16" s="9">
        <f>E17+E35+E67+E83+E94</f>
        <v>387786.5</v>
      </c>
      <c r="F16" s="9">
        <f>F17+F35+F67+F83+F94</f>
        <v>377208.10000000003</v>
      </c>
      <c r="G16" s="84"/>
    </row>
    <row r="17" spans="1:7" ht="25.5" outlineLevel="1">
      <c r="A17" s="18" t="s">
        <v>164</v>
      </c>
      <c r="B17" s="18"/>
      <c r="C17" s="19" t="s">
        <v>446</v>
      </c>
      <c r="D17" s="9">
        <f>D18+D30</f>
        <v>136109.80000000002</v>
      </c>
      <c r="E17" s="9">
        <f>E18+E30</f>
        <v>121776.7</v>
      </c>
      <c r="F17" s="9">
        <f>F18+F30</f>
        <v>117025</v>
      </c>
      <c r="G17" s="79"/>
    </row>
    <row r="18" spans="1:7" ht="25.5" outlineLevel="2">
      <c r="A18" s="18" t="s">
        <v>165</v>
      </c>
      <c r="B18" s="18"/>
      <c r="C18" s="19" t="s">
        <v>447</v>
      </c>
      <c r="D18" s="9">
        <f>D19+D22+D24+D26+D28</f>
        <v>135744.80000000002</v>
      </c>
      <c r="E18" s="9">
        <f t="shared" ref="E18:F18" si="0">E19+E22+E24+E26+E28</f>
        <v>121411.7</v>
      </c>
      <c r="F18" s="9">
        <f t="shared" si="0"/>
        <v>116660</v>
      </c>
      <c r="G18" s="79"/>
    </row>
    <row r="19" spans="1:7" ht="51" outlineLevel="3">
      <c r="A19" s="18" t="s">
        <v>202</v>
      </c>
      <c r="B19" s="18"/>
      <c r="C19" s="19" t="s">
        <v>481</v>
      </c>
      <c r="D19" s="9">
        <f>D20+D21</f>
        <v>4693.8999999999996</v>
      </c>
      <c r="E19" s="9">
        <f>E20+E21</f>
        <v>4693.8999999999996</v>
      </c>
      <c r="F19" s="9">
        <f>F20+F21</f>
        <v>4693.8999999999996</v>
      </c>
      <c r="G19" s="79"/>
    </row>
    <row r="20" spans="1:7" ht="25.5" outlineLevel="4">
      <c r="A20" s="18" t="s">
        <v>202</v>
      </c>
      <c r="B20" s="18" t="s">
        <v>7</v>
      </c>
      <c r="C20" s="19" t="s">
        <v>306</v>
      </c>
      <c r="D20" s="9">
        <f>'№ 5ведомственная'!F467</f>
        <v>117.4</v>
      </c>
      <c r="E20" s="9">
        <f>'№ 5ведомственная'!G467</f>
        <v>117.4</v>
      </c>
      <c r="F20" s="9">
        <f>'№ 5ведомственная'!H467</f>
        <v>117.4</v>
      </c>
      <c r="G20" s="79"/>
    </row>
    <row r="21" spans="1:7" outlineLevel="4">
      <c r="A21" s="18" t="s">
        <v>202</v>
      </c>
      <c r="B21" s="18" t="s">
        <v>21</v>
      </c>
      <c r="C21" s="19" t="s">
        <v>317</v>
      </c>
      <c r="D21" s="9">
        <f>'№ 5ведомственная'!F468</f>
        <v>4576.5</v>
      </c>
      <c r="E21" s="9">
        <f>'№ 5ведомственная'!G468</f>
        <v>4576.5</v>
      </c>
      <c r="F21" s="9">
        <f>'№ 5ведомственная'!H468</f>
        <v>4576.5</v>
      </c>
      <c r="G21" s="79"/>
    </row>
    <row r="22" spans="1:7" ht="51" outlineLevel="3">
      <c r="A22" s="18" t="s">
        <v>166</v>
      </c>
      <c r="B22" s="18"/>
      <c r="C22" s="19" t="s">
        <v>448</v>
      </c>
      <c r="D22" s="9">
        <f>D23</f>
        <v>60838.5</v>
      </c>
      <c r="E22" s="9">
        <f>E23</f>
        <v>60838.5</v>
      </c>
      <c r="F22" s="9">
        <f>F23</f>
        <v>60838.5</v>
      </c>
      <c r="G22" s="79"/>
    </row>
    <row r="23" spans="1:7" ht="25.5" outlineLevel="4">
      <c r="A23" s="18" t="s">
        <v>166</v>
      </c>
      <c r="B23" s="18" t="s">
        <v>39</v>
      </c>
      <c r="C23" s="19" t="s">
        <v>332</v>
      </c>
      <c r="D23" s="9">
        <f>'№ 5ведомственная'!F358</f>
        <v>60838.5</v>
      </c>
      <c r="E23" s="9">
        <f>'№ 5ведомственная'!G358</f>
        <v>60838.5</v>
      </c>
      <c r="F23" s="9">
        <f>'№ 5ведомственная'!H358</f>
        <v>60838.5</v>
      </c>
      <c r="G23" s="79"/>
    </row>
    <row r="24" spans="1:7" ht="38.25" outlineLevel="3">
      <c r="A24" s="18" t="s">
        <v>167</v>
      </c>
      <c r="B24" s="18"/>
      <c r="C24" s="19" t="s">
        <v>449</v>
      </c>
      <c r="D24" s="9">
        <f>D25</f>
        <v>67460.7</v>
      </c>
      <c r="E24" s="9">
        <f>E25</f>
        <v>53327.6</v>
      </c>
      <c r="F24" s="9">
        <f>F25</f>
        <v>48575.9</v>
      </c>
      <c r="G24" s="79"/>
    </row>
    <row r="25" spans="1:7" ht="25.5" outlineLevel="4">
      <c r="A25" s="18" t="s">
        <v>167</v>
      </c>
      <c r="B25" s="18" t="s">
        <v>39</v>
      </c>
      <c r="C25" s="19" t="s">
        <v>332</v>
      </c>
      <c r="D25" s="9">
        <f>'№ 5ведомственная'!F360</f>
        <v>67460.7</v>
      </c>
      <c r="E25" s="9">
        <f>'№ 5ведомственная'!G360</f>
        <v>53327.6</v>
      </c>
      <c r="F25" s="9">
        <f>'№ 5ведомственная'!H360</f>
        <v>48575.9</v>
      </c>
      <c r="G25" s="79"/>
    </row>
    <row r="26" spans="1:7" outlineLevel="3">
      <c r="A26" s="18" t="s">
        <v>168</v>
      </c>
      <c r="B26" s="18"/>
      <c r="C26" s="19" t="s">
        <v>450</v>
      </c>
      <c r="D26" s="9">
        <f>D27</f>
        <v>2551.6999999999998</v>
      </c>
      <c r="E26" s="9">
        <f>E27</f>
        <v>2551.6999999999998</v>
      </c>
      <c r="F26" s="9">
        <f>F27</f>
        <v>2551.6999999999998</v>
      </c>
      <c r="G26" s="79"/>
    </row>
    <row r="27" spans="1:7" ht="25.5" outlineLevel="4">
      <c r="A27" s="18" t="s">
        <v>168</v>
      </c>
      <c r="B27" s="18" t="s">
        <v>39</v>
      </c>
      <c r="C27" s="19" t="s">
        <v>332</v>
      </c>
      <c r="D27" s="9">
        <f>'№ 5ведомственная'!F362</f>
        <v>2551.6999999999998</v>
      </c>
      <c r="E27" s="9">
        <f>'№ 5ведомственная'!G362</f>
        <v>2551.6999999999998</v>
      </c>
      <c r="F27" s="9">
        <f>'№ 5ведомственная'!H362</f>
        <v>2551.6999999999998</v>
      </c>
      <c r="G27" s="79"/>
    </row>
    <row r="28" spans="1:7" ht="25.5" outlineLevel="4">
      <c r="A28" s="18" t="s">
        <v>648</v>
      </c>
      <c r="B28" s="17"/>
      <c r="C28" s="19" t="s">
        <v>668</v>
      </c>
      <c r="D28" s="9">
        <f>D29</f>
        <v>200</v>
      </c>
      <c r="E28" s="9">
        <f>E29</f>
        <v>0</v>
      </c>
      <c r="F28" s="9">
        <f>F29</f>
        <v>0</v>
      </c>
      <c r="G28" s="79"/>
    </row>
    <row r="29" spans="1:7" ht="25.5" outlineLevel="4">
      <c r="A29" s="18" t="s">
        <v>648</v>
      </c>
      <c r="B29" s="17" t="s">
        <v>39</v>
      </c>
      <c r="C29" s="19" t="s">
        <v>332</v>
      </c>
      <c r="D29" s="9">
        <f>'№ 5ведомственная'!F364</f>
        <v>200</v>
      </c>
      <c r="E29" s="9">
        <f>'№ 5ведомственная'!G364</f>
        <v>0</v>
      </c>
      <c r="F29" s="9">
        <f>'№ 5ведомственная'!H364</f>
        <v>0</v>
      </c>
      <c r="G29" s="79"/>
    </row>
    <row r="30" spans="1:7" ht="25.5" outlineLevel="2">
      <c r="A30" s="18" t="s">
        <v>188</v>
      </c>
      <c r="B30" s="18"/>
      <c r="C30" s="19" t="s">
        <v>470</v>
      </c>
      <c r="D30" s="9">
        <f>D31+D33</f>
        <v>365</v>
      </c>
      <c r="E30" s="9">
        <f>E31+E33</f>
        <v>365</v>
      </c>
      <c r="F30" s="9">
        <f>F31+F33</f>
        <v>365</v>
      </c>
      <c r="G30" s="79"/>
    </row>
    <row r="31" spans="1:7" ht="63.75" outlineLevel="3">
      <c r="A31" s="18" t="s">
        <v>200</v>
      </c>
      <c r="B31" s="18"/>
      <c r="C31" s="19" t="s">
        <v>480</v>
      </c>
      <c r="D31" s="9">
        <f>D32</f>
        <v>315</v>
      </c>
      <c r="E31" s="9">
        <f>E32</f>
        <v>315</v>
      </c>
      <c r="F31" s="9">
        <f>F32</f>
        <v>315</v>
      </c>
      <c r="G31" s="79"/>
    </row>
    <row r="32" spans="1:7" outlineLevel="4">
      <c r="A32" s="18" t="s">
        <v>200</v>
      </c>
      <c r="B32" s="18" t="s">
        <v>21</v>
      </c>
      <c r="C32" s="19" t="s">
        <v>317</v>
      </c>
      <c r="D32" s="9">
        <f>'№ 5ведомственная'!F457</f>
        <v>315</v>
      </c>
      <c r="E32" s="9">
        <f>'№ 5ведомственная'!G457</f>
        <v>315</v>
      </c>
      <c r="F32" s="9">
        <f>'№ 5ведомственная'!H457</f>
        <v>315</v>
      </c>
      <c r="G32" s="79"/>
    </row>
    <row r="33" spans="1:7" outlineLevel="3">
      <c r="A33" s="18" t="s">
        <v>189</v>
      </c>
      <c r="B33" s="18"/>
      <c r="C33" s="19" t="s">
        <v>471</v>
      </c>
      <c r="D33" s="9">
        <f>D34</f>
        <v>50</v>
      </c>
      <c r="E33" s="9">
        <f>E34</f>
        <v>50</v>
      </c>
      <c r="F33" s="9">
        <f>F34</f>
        <v>50</v>
      </c>
      <c r="G33" s="79"/>
    </row>
    <row r="34" spans="1:7" ht="25.5" outlineLevel="4">
      <c r="A34" s="18" t="s">
        <v>189</v>
      </c>
      <c r="B34" s="18" t="s">
        <v>39</v>
      </c>
      <c r="C34" s="19" t="s">
        <v>332</v>
      </c>
      <c r="D34" s="9">
        <f>'№ 5ведомственная'!F423</f>
        <v>50</v>
      </c>
      <c r="E34" s="9">
        <f>'№ 5ведомственная'!G423</f>
        <v>50</v>
      </c>
      <c r="F34" s="9">
        <f>'№ 5ведомственная'!H423</f>
        <v>50</v>
      </c>
      <c r="G34" s="79"/>
    </row>
    <row r="35" spans="1:7" ht="25.5" outlineLevel="1">
      <c r="A35" s="18" t="s">
        <v>170</v>
      </c>
      <c r="B35" s="18"/>
      <c r="C35" s="19" t="s">
        <v>452</v>
      </c>
      <c r="D35" s="9">
        <f>D36+D57+D64</f>
        <v>234077.7</v>
      </c>
      <c r="E35" s="9">
        <f>E36+E57+E64</f>
        <v>218375.80000000002</v>
      </c>
      <c r="F35" s="9">
        <f>F36+F57+F64</f>
        <v>213549.10000000003</v>
      </c>
      <c r="G35" s="79"/>
    </row>
    <row r="36" spans="1:7" ht="38.25" outlineLevel="2">
      <c r="A36" s="18" t="s">
        <v>171</v>
      </c>
      <c r="B36" s="18"/>
      <c r="C36" s="19" t="s">
        <v>453</v>
      </c>
      <c r="D36" s="9">
        <f>D37+D39+D43+D45+D41+D53+D51+D49+D55+D47</f>
        <v>221571.9</v>
      </c>
      <c r="E36" s="9">
        <f t="shared" ref="E36:F36" si="1">E37+E39+E43+E45+E41+E53+E51+E49+E55+E47</f>
        <v>206370</v>
      </c>
      <c r="F36" s="9">
        <f t="shared" si="1"/>
        <v>201543.30000000002</v>
      </c>
      <c r="G36" s="79"/>
    </row>
    <row r="37" spans="1:7" ht="63.75" outlineLevel="3">
      <c r="A37" s="18" t="s">
        <v>201</v>
      </c>
      <c r="B37" s="18"/>
      <c r="C37" s="19" t="s">
        <v>480</v>
      </c>
      <c r="D37" s="9">
        <f>D38</f>
        <v>1071</v>
      </c>
      <c r="E37" s="9">
        <f>E38</f>
        <v>1071</v>
      </c>
      <c r="F37" s="9">
        <f>F38</f>
        <v>1071</v>
      </c>
      <c r="G37" s="79"/>
    </row>
    <row r="38" spans="1:7" outlineLevel="4">
      <c r="A38" s="18" t="s">
        <v>201</v>
      </c>
      <c r="B38" s="18" t="s">
        <v>21</v>
      </c>
      <c r="C38" s="19" t="s">
        <v>317</v>
      </c>
      <c r="D38" s="9">
        <f>'№ 5ведомственная'!F461</f>
        <v>1071</v>
      </c>
      <c r="E38" s="9">
        <f>'№ 5ведомственная'!G461</f>
        <v>1071</v>
      </c>
      <c r="F38" s="9">
        <f>'№ 5ведомственная'!H461</f>
        <v>1071</v>
      </c>
      <c r="G38" s="79"/>
    </row>
    <row r="39" spans="1:7" ht="38.25" outlineLevel="3">
      <c r="A39" s="18" t="s">
        <v>172</v>
      </c>
      <c r="B39" s="18"/>
      <c r="C39" s="19" t="s">
        <v>454</v>
      </c>
      <c r="D39" s="9">
        <f>D40</f>
        <v>143135.70000000001</v>
      </c>
      <c r="E39" s="9">
        <f>E40</f>
        <v>143135.70000000001</v>
      </c>
      <c r="F39" s="9">
        <f>F40</f>
        <v>143135.70000000001</v>
      </c>
      <c r="G39" s="79"/>
    </row>
    <row r="40" spans="1:7" ht="25.5" outlineLevel="4">
      <c r="A40" s="18" t="s">
        <v>172</v>
      </c>
      <c r="B40" s="18" t="s">
        <v>39</v>
      </c>
      <c r="C40" s="19" t="s">
        <v>332</v>
      </c>
      <c r="D40" s="9">
        <f>'№ 5ведомственная'!F370</f>
        <v>143135.70000000001</v>
      </c>
      <c r="E40" s="9">
        <f>'№ 5ведомственная'!G370</f>
        <v>143135.70000000001</v>
      </c>
      <c r="F40" s="9">
        <f>'№ 5ведомственная'!H370</f>
        <v>143135.70000000001</v>
      </c>
      <c r="G40" s="79"/>
    </row>
    <row r="41" spans="1:7" ht="38.25" outlineLevel="4">
      <c r="A41" s="18" t="s">
        <v>569</v>
      </c>
      <c r="B41" s="17"/>
      <c r="C41" s="19" t="s">
        <v>570</v>
      </c>
      <c r="D41" s="9">
        <f>D42</f>
        <v>107.6</v>
      </c>
      <c r="E41" s="9">
        <f>E42</f>
        <v>107.6</v>
      </c>
      <c r="F41" s="9">
        <f>F42</f>
        <v>107.6</v>
      </c>
      <c r="G41" s="79"/>
    </row>
    <row r="42" spans="1:7" ht="25.5" outlineLevel="4">
      <c r="A42" s="18" t="s">
        <v>569</v>
      </c>
      <c r="B42" s="17">
        <v>600</v>
      </c>
      <c r="C42" s="19" t="s">
        <v>332</v>
      </c>
      <c r="D42" s="9">
        <f>'№ 5ведомственная'!F372</f>
        <v>107.6</v>
      </c>
      <c r="E42" s="9">
        <f>'№ 5ведомственная'!G372</f>
        <v>107.6</v>
      </c>
      <c r="F42" s="9">
        <f>'№ 5ведомственная'!H372</f>
        <v>107.6</v>
      </c>
      <c r="G42" s="79"/>
    </row>
    <row r="43" spans="1:7" outlineLevel="3">
      <c r="A43" s="18" t="s">
        <v>190</v>
      </c>
      <c r="B43" s="18"/>
      <c r="C43" s="19" t="s">
        <v>472</v>
      </c>
      <c r="D43" s="9">
        <f>D44</f>
        <v>50</v>
      </c>
      <c r="E43" s="9">
        <f>E44</f>
        <v>50</v>
      </c>
      <c r="F43" s="9">
        <f>F44</f>
        <v>50</v>
      </c>
      <c r="G43" s="79"/>
    </row>
    <row r="44" spans="1:7" ht="25.5" outlineLevel="4">
      <c r="A44" s="18" t="s">
        <v>190</v>
      </c>
      <c r="B44" s="18" t="s">
        <v>39</v>
      </c>
      <c r="C44" s="19" t="s">
        <v>332</v>
      </c>
      <c r="D44" s="9">
        <f>'№ 5ведомственная'!F427</f>
        <v>50</v>
      </c>
      <c r="E44" s="9">
        <f>'№ 5ведомственная'!G427</f>
        <v>50</v>
      </c>
      <c r="F44" s="9">
        <f>'№ 5ведомственная'!H427</f>
        <v>50</v>
      </c>
      <c r="G44" s="79"/>
    </row>
    <row r="45" spans="1:7" ht="38.25" outlineLevel="3">
      <c r="A45" s="18" t="s">
        <v>173</v>
      </c>
      <c r="B45" s="18"/>
      <c r="C45" s="19" t="s">
        <v>455</v>
      </c>
      <c r="D45" s="9">
        <f>D46</f>
        <v>54897</v>
      </c>
      <c r="E45" s="9">
        <f>E46</f>
        <v>39895.1</v>
      </c>
      <c r="F45" s="9">
        <f>F46</f>
        <v>35401.1</v>
      </c>
      <c r="G45" s="79"/>
    </row>
    <row r="46" spans="1:7" ht="25.5" outlineLevel="4">
      <c r="A46" s="18" t="s">
        <v>173</v>
      </c>
      <c r="B46" s="18" t="s">
        <v>39</v>
      </c>
      <c r="C46" s="19" t="s">
        <v>332</v>
      </c>
      <c r="D46" s="9">
        <f>'№ 5ведомственная'!F374</f>
        <v>54897</v>
      </c>
      <c r="E46" s="9">
        <f>'№ 5ведомственная'!G374</f>
        <v>39895.1</v>
      </c>
      <c r="F46" s="9">
        <f>'№ 5ведомственная'!H374</f>
        <v>35401.1</v>
      </c>
      <c r="G46" s="79"/>
    </row>
    <row r="47" spans="1:7" ht="25.5" outlineLevel="4">
      <c r="A47" s="18" t="s">
        <v>641</v>
      </c>
      <c r="B47" s="17"/>
      <c r="C47" s="19" t="s">
        <v>669</v>
      </c>
      <c r="D47" s="9">
        <f>D48</f>
        <v>200</v>
      </c>
      <c r="E47" s="9">
        <f>E48</f>
        <v>0</v>
      </c>
      <c r="F47" s="9">
        <f>F48</f>
        <v>0</v>
      </c>
      <c r="G47" s="79"/>
    </row>
    <row r="48" spans="1:7" ht="25.5" outlineLevel="4">
      <c r="A48" s="18" t="s">
        <v>641</v>
      </c>
      <c r="B48" s="17" t="s">
        <v>39</v>
      </c>
      <c r="C48" s="19" t="s">
        <v>332</v>
      </c>
      <c r="D48" s="9">
        <f>'№ 5ведомственная'!F376</f>
        <v>200</v>
      </c>
      <c r="E48" s="9">
        <f>'№ 5ведомственная'!G376</f>
        <v>0</v>
      </c>
      <c r="F48" s="9">
        <f>'№ 5ведомственная'!H376</f>
        <v>0</v>
      </c>
      <c r="G48" s="79"/>
    </row>
    <row r="49" spans="1:7" ht="63.75" outlineLevel="4">
      <c r="A49" s="18" t="s">
        <v>623</v>
      </c>
      <c r="B49" s="17"/>
      <c r="C49" s="19" t="s">
        <v>688</v>
      </c>
      <c r="D49" s="9">
        <f>D50</f>
        <v>2148.8000000000002</v>
      </c>
      <c r="E49" s="9">
        <f>E50</f>
        <v>2148.8000000000002</v>
      </c>
      <c r="F49" s="9">
        <f>F50</f>
        <v>2148.8000000000002</v>
      </c>
      <c r="G49" s="79"/>
    </row>
    <row r="50" spans="1:7" ht="25.5" outlineLevel="4">
      <c r="A50" s="18" t="s">
        <v>623</v>
      </c>
      <c r="B50" s="17">
        <v>600</v>
      </c>
      <c r="C50" s="19" t="s">
        <v>560</v>
      </c>
      <c r="D50" s="9">
        <f>'№ 5ведомственная'!F378</f>
        <v>2148.8000000000002</v>
      </c>
      <c r="E50" s="9">
        <f>'№ 5ведомственная'!G378</f>
        <v>2148.8000000000002</v>
      </c>
      <c r="F50" s="9">
        <f>'№ 5ведомственная'!H378</f>
        <v>2148.8000000000002</v>
      </c>
      <c r="G50" s="79"/>
    </row>
    <row r="51" spans="1:7" ht="40.5" customHeight="1" outlineLevel="4">
      <c r="A51" s="18" t="s">
        <v>619</v>
      </c>
      <c r="B51" s="17"/>
      <c r="C51" s="19" t="str">
        <f>'№ 5ведомственная'!E379</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1" s="9">
        <f>D52</f>
        <v>9887.6</v>
      </c>
      <c r="E51" s="9">
        <f>E52</f>
        <v>9887.6</v>
      </c>
      <c r="F51" s="9">
        <f>F52</f>
        <v>9887.6</v>
      </c>
      <c r="G51" s="79"/>
    </row>
    <row r="52" spans="1:7" ht="30" customHeight="1" outlineLevel="4">
      <c r="A52" s="18" t="s">
        <v>619</v>
      </c>
      <c r="B52" s="17" t="str">
        <f>'№ 5ведомственная'!D380</f>
        <v>600</v>
      </c>
      <c r="C52" s="19" t="str">
        <f>'№ 5ведомственная'!E380</f>
        <v xml:space="preserve"> Предоставление субсидий бюджетным, автономным учреждениям и иным некоммерческим организациям</v>
      </c>
      <c r="D52" s="9">
        <f>'№ 5ведомственная'!F380</f>
        <v>9887.6</v>
      </c>
      <c r="E52" s="9">
        <f>'№ 5ведомственная'!G380</f>
        <v>9887.6</v>
      </c>
      <c r="F52" s="9">
        <f>'№ 5ведомственная'!H380</f>
        <v>9887.6</v>
      </c>
      <c r="G52" s="79"/>
    </row>
    <row r="53" spans="1:7" ht="38.25" outlineLevel="4">
      <c r="A53" s="18" t="s">
        <v>616</v>
      </c>
      <c r="B53" s="17"/>
      <c r="C53" s="19" t="s">
        <v>617</v>
      </c>
      <c r="D53" s="9">
        <f>D54</f>
        <v>10049.799999999999</v>
      </c>
      <c r="E53" s="9">
        <f>E54</f>
        <v>10049.799999999999</v>
      </c>
      <c r="F53" s="9">
        <f>F54</f>
        <v>9717.1</v>
      </c>
      <c r="G53" s="79"/>
    </row>
    <row r="54" spans="1:7" ht="25.5" outlineLevel="4">
      <c r="A54" s="18" t="s">
        <v>616</v>
      </c>
      <c r="B54" s="17" t="s">
        <v>39</v>
      </c>
      <c r="C54" s="19" t="s">
        <v>332</v>
      </c>
      <c r="D54" s="9">
        <f>'№ 5ведомственная'!F382</f>
        <v>10049.799999999999</v>
      </c>
      <c r="E54" s="9">
        <f>'№ 5ведомственная'!G382</f>
        <v>10049.799999999999</v>
      </c>
      <c r="F54" s="9">
        <f>'№ 5ведомственная'!H382</f>
        <v>9717.1</v>
      </c>
      <c r="G54" s="79"/>
    </row>
    <row r="55" spans="1:7" ht="38.25" outlineLevel="4">
      <c r="A55" s="18" t="s">
        <v>632</v>
      </c>
      <c r="B55" s="17"/>
      <c r="C55" s="19" t="s">
        <v>633</v>
      </c>
      <c r="D55" s="9">
        <f>D56</f>
        <v>24.4</v>
      </c>
      <c r="E55" s="9">
        <f>E56</f>
        <v>24.4</v>
      </c>
      <c r="F55" s="9">
        <f>F56</f>
        <v>24.4</v>
      </c>
      <c r="G55" s="79"/>
    </row>
    <row r="56" spans="1:7" ht="25.5" outlineLevel="4">
      <c r="A56" s="18" t="s">
        <v>632</v>
      </c>
      <c r="B56" s="17" t="s">
        <v>39</v>
      </c>
      <c r="C56" s="19" t="s">
        <v>332</v>
      </c>
      <c r="D56" s="9">
        <f>'№ 5ведомственная'!F384</f>
        <v>24.4</v>
      </c>
      <c r="E56" s="9">
        <f>'№ 5ведомственная'!G384</f>
        <v>24.4</v>
      </c>
      <c r="F56" s="9">
        <f>'№ 5ведомственная'!H384</f>
        <v>24.4</v>
      </c>
      <c r="G56" s="79"/>
    </row>
    <row r="57" spans="1:7" outlineLevel="2">
      <c r="A57" s="18" t="s">
        <v>174</v>
      </c>
      <c r="B57" s="18"/>
      <c r="C57" s="19" t="s">
        <v>458</v>
      </c>
      <c r="D57" s="9">
        <f>D60+D62+D58</f>
        <v>12457.100000000002</v>
      </c>
      <c r="E57" s="9">
        <f>E60+E62+E58</f>
        <v>11957.100000000002</v>
      </c>
      <c r="F57" s="9">
        <f>F60+F62+F58</f>
        <v>11957.100000000002</v>
      </c>
      <c r="G57" s="79"/>
    </row>
    <row r="58" spans="1:7" ht="89.25" outlineLevel="2">
      <c r="A58" s="18" t="s">
        <v>571</v>
      </c>
      <c r="B58" s="17"/>
      <c r="C58" s="19" t="s">
        <v>597</v>
      </c>
      <c r="D58" s="9">
        <f>D59</f>
        <v>1814.2</v>
      </c>
      <c r="E58" s="9">
        <f>E59</f>
        <v>1814.2</v>
      </c>
      <c r="F58" s="9">
        <f>F59</f>
        <v>1814.2</v>
      </c>
      <c r="G58" s="79"/>
    </row>
    <row r="59" spans="1:7" ht="25.5" outlineLevel="2">
      <c r="A59" s="18" t="s">
        <v>571</v>
      </c>
      <c r="B59" s="17">
        <v>600</v>
      </c>
      <c r="C59" s="19" t="s">
        <v>332</v>
      </c>
      <c r="D59" s="9">
        <f>'№ 5ведомственная'!F387</f>
        <v>1814.2</v>
      </c>
      <c r="E59" s="9">
        <f>'№ 5ведомственная'!G387</f>
        <v>1814.2</v>
      </c>
      <c r="F59" s="9">
        <f>'№ 5ведомственная'!H387</f>
        <v>1814.2</v>
      </c>
      <c r="G59" s="79"/>
    </row>
    <row r="60" spans="1:7" ht="25.5" outlineLevel="3">
      <c r="A60" s="18" t="s">
        <v>175</v>
      </c>
      <c r="B60" s="18"/>
      <c r="C60" s="19" t="s">
        <v>459</v>
      </c>
      <c r="D60" s="9">
        <f>D61</f>
        <v>5219.6000000000004</v>
      </c>
      <c r="E60" s="9">
        <f>E61</f>
        <v>4719.6000000000004</v>
      </c>
      <c r="F60" s="9">
        <f>F61</f>
        <v>4719.6000000000004</v>
      </c>
      <c r="G60" s="79"/>
    </row>
    <row r="61" spans="1:7" ht="25.5" outlineLevel="4">
      <c r="A61" s="18" t="s">
        <v>175</v>
      </c>
      <c r="B61" s="18" t="s">
        <v>39</v>
      </c>
      <c r="C61" s="19" t="s">
        <v>332</v>
      </c>
      <c r="D61" s="9">
        <f>'№ 5ведомственная'!F389</f>
        <v>5219.6000000000004</v>
      </c>
      <c r="E61" s="9">
        <f>'№ 5ведомственная'!G389</f>
        <v>4719.6000000000004</v>
      </c>
      <c r="F61" s="9">
        <f>'№ 5ведомственная'!H389</f>
        <v>4719.6000000000004</v>
      </c>
      <c r="G61" s="79"/>
    </row>
    <row r="62" spans="1:7" ht="25.5" outlineLevel="3">
      <c r="A62" s="18" t="s">
        <v>176</v>
      </c>
      <c r="B62" s="18"/>
      <c r="C62" s="19" t="s">
        <v>460</v>
      </c>
      <c r="D62" s="9">
        <f>D63</f>
        <v>5423.3</v>
      </c>
      <c r="E62" s="9">
        <f>E63</f>
        <v>5423.3</v>
      </c>
      <c r="F62" s="9">
        <f>F63</f>
        <v>5423.3</v>
      </c>
      <c r="G62" s="79"/>
    </row>
    <row r="63" spans="1:7" ht="25.5" outlineLevel="4">
      <c r="A63" s="18" t="s">
        <v>176</v>
      </c>
      <c r="B63" s="18" t="s">
        <v>39</v>
      </c>
      <c r="C63" s="19" t="s">
        <v>332</v>
      </c>
      <c r="D63" s="9">
        <f>'№ 5ведомственная'!F391</f>
        <v>5423.3</v>
      </c>
      <c r="E63" s="9">
        <f>'№ 5ведомственная'!G391</f>
        <v>5423.3</v>
      </c>
      <c r="F63" s="9">
        <f>'№ 5ведомственная'!H391</f>
        <v>5423.3</v>
      </c>
      <c r="G63" s="79"/>
    </row>
    <row r="64" spans="1:7" ht="25.5" outlineLevel="4">
      <c r="A64" s="18" t="s">
        <v>643</v>
      </c>
      <c r="B64" s="17"/>
      <c r="C64" s="19" t="s">
        <v>644</v>
      </c>
      <c r="D64" s="9">
        <f t="shared" ref="D64:F65" si="2">D65</f>
        <v>48.7</v>
      </c>
      <c r="E64" s="9">
        <f t="shared" si="2"/>
        <v>48.7</v>
      </c>
      <c r="F64" s="9">
        <f t="shared" si="2"/>
        <v>48.7</v>
      </c>
      <c r="G64" s="79"/>
    </row>
    <row r="65" spans="1:7" ht="38.25" outlineLevel="4">
      <c r="A65" s="18" t="s">
        <v>642</v>
      </c>
      <c r="B65" s="17"/>
      <c r="C65" s="19" t="s">
        <v>645</v>
      </c>
      <c r="D65" s="9">
        <f t="shared" si="2"/>
        <v>48.7</v>
      </c>
      <c r="E65" s="9">
        <f t="shared" si="2"/>
        <v>48.7</v>
      </c>
      <c r="F65" s="9">
        <f t="shared" si="2"/>
        <v>48.7</v>
      </c>
      <c r="G65" s="79"/>
    </row>
    <row r="66" spans="1:7" ht="25.5" outlineLevel="4">
      <c r="A66" s="18" t="s">
        <v>642</v>
      </c>
      <c r="B66" s="17">
        <v>600</v>
      </c>
      <c r="C66" s="19" t="s">
        <v>332</v>
      </c>
      <c r="D66" s="9">
        <f>'№ 5ведомственная'!F394</f>
        <v>48.7</v>
      </c>
      <c r="E66" s="9">
        <f>'№ 5ведомственная'!G394</f>
        <v>48.7</v>
      </c>
      <c r="F66" s="9">
        <f>'№ 5ведомственная'!H394</f>
        <v>48.7</v>
      </c>
      <c r="G66" s="79"/>
    </row>
    <row r="67" spans="1:7" ht="25.5" outlineLevel="1">
      <c r="A67" s="18" t="s">
        <v>184</v>
      </c>
      <c r="B67" s="18"/>
      <c r="C67" s="19" t="s">
        <v>467</v>
      </c>
      <c r="D67" s="9">
        <f>D68+D80+D77</f>
        <v>23808.5</v>
      </c>
      <c r="E67" s="9">
        <f t="shared" ref="E67:F67" si="3">E68+E80+E77</f>
        <v>22213.5</v>
      </c>
      <c r="F67" s="9">
        <f t="shared" si="3"/>
        <v>21313.5</v>
      </c>
      <c r="G67" s="79"/>
    </row>
    <row r="68" spans="1:7" ht="30.75" customHeight="1" outlineLevel="2">
      <c r="A68" s="18" t="s">
        <v>185</v>
      </c>
      <c r="B68" s="18"/>
      <c r="C68" s="19" t="s">
        <v>468</v>
      </c>
      <c r="D68" s="9">
        <f>D71+D73+D69+D75</f>
        <v>21752</v>
      </c>
      <c r="E68" s="9">
        <f t="shared" ref="E68:F68" si="4">E71+E73+E69+E75</f>
        <v>20863</v>
      </c>
      <c r="F68" s="9">
        <f t="shared" si="4"/>
        <v>19963</v>
      </c>
      <c r="G68" s="79"/>
    </row>
    <row r="69" spans="1:7" ht="46.5" customHeight="1" outlineLevel="2">
      <c r="A69" s="18" t="s">
        <v>576</v>
      </c>
      <c r="B69" s="18"/>
      <c r="C69" s="19" t="s">
        <v>577</v>
      </c>
      <c r="D69" s="9">
        <f>D70</f>
        <v>4057.3</v>
      </c>
      <c r="E69" s="9">
        <f>E70</f>
        <v>4057.3</v>
      </c>
      <c r="F69" s="9">
        <f>F70</f>
        <v>4057.3</v>
      </c>
      <c r="G69" s="79"/>
    </row>
    <row r="70" spans="1:7" ht="30.75" customHeight="1" outlineLevel="2">
      <c r="A70" s="18" t="s">
        <v>576</v>
      </c>
      <c r="B70" s="18" t="s">
        <v>39</v>
      </c>
      <c r="C70" s="19" t="s">
        <v>332</v>
      </c>
      <c r="D70" s="9">
        <f>'№ 5ведомственная'!F405</f>
        <v>4057.3</v>
      </c>
      <c r="E70" s="9">
        <f>'№ 5ведомственная'!G405</f>
        <v>4057.3</v>
      </c>
      <c r="F70" s="9">
        <f>'№ 5ведомственная'!H405</f>
        <v>4057.3</v>
      </c>
      <c r="G70" s="79"/>
    </row>
    <row r="71" spans="1:7" ht="38.25" outlineLevel="3">
      <c r="A71" s="18" t="s">
        <v>186</v>
      </c>
      <c r="B71" s="18"/>
      <c r="C71" s="19" t="s">
        <v>598</v>
      </c>
      <c r="D71" s="9">
        <f>D72</f>
        <v>15223.5</v>
      </c>
      <c r="E71" s="9">
        <f>E72</f>
        <v>14334.5</v>
      </c>
      <c r="F71" s="9">
        <f>F72</f>
        <v>13434.5</v>
      </c>
      <c r="G71" s="79"/>
    </row>
    <row r="72" spans="1:7" ht="25.5" outlineLevel="4">
      <c r="A72" s="18" t="s">
        <v>186</v>
      </c>
      <c r="B72" s="18" t="s">
        <v>39</v>
      </c>
      <c r="C72" s="19" t="s">
        <v>332</v>
      </c>
      <c r="D72" s="9">
        <f>'№ 5ведомственная'!F407</f>
        <v>15223.5</v>
      </c>
      <c r="E72" s="9">
        <f>'№ 5ведомственная'!G407</f>
        <v>14334.5</v>
      </c>
      <c r="F72" s="9">
        <f>'№ 5ведомственная'!H407</f>
        <v>13434.5</v>
      </c>
      <c r="G72" s="79"/>
    </row>
    <row r="73" spans="1:7" ht="38.25" outlineLevel="3">
      <c r="A73" s="18" t="s">
        <v>205</v>
      </c>
      <c r="B73" s="18"/>
      <c r="C73" s="19" t="s">
        <v>482</v>
      </c>
      <c r="D73" s="9">
        <f>D74</f>
        <v>2440</v>
      </c>
      <c r="E73" s="9">
        <f>E74</f>
        <v>2440</v>
      </c>
      <c r="F73" s="9">
        <f>F74</f>
        <v>2440</v>
      </c>
      <c r="G73" s="79"/>
    </row>
    <row r="74" spans="1:7" ht="25.5" outlineLevel="4">
      <c r="A74" s="18" t="s">
        <v>205</v>
      </c>
      <c r="B74" s="18" t="s">
        <v>39</v>
      </c>
      <c r="C74" s="19" t="s">
        <v>332</v>
      </c>
      <c r="D74" s="9">
        <f>'№ 5ведомственная'!F475</f>
        <v>2440</v>
      </c>
      <c r="E74" s="9">
        <f>'№ 5ведомственная'!G475</f>
        <v>2440</v>
      </c>
      <c r="F74" s="9">
        <f>'№ 5ведомственная'!H475</f>
        <v>2440</v>
      </c>
      <c r="G74" s="79"/>
    </row>
    <row r="75" spans="1:7" ht="38.25" outlineLevel="4">
      <c r="A75" s="18" t="s">
        <v>587</v>
      </c>
      <c r="B75" s="17"/>
      <c r="C75" s="19" t="s">
        <v>586</v>
      </c>
      <c r="D75" s="9">
        <f>D76</f>
        <v>31.2</v>
      </c>
      <c r="E75" s="9">
        <f>E76</f>
        <v>31.2</v>
      </c>
      <c r="F75" s="9">
        <f>F76</f>
        <v>31.2</v>
      </c>
      <c r="G75" s="79"/>
    </row>
    <row r="76" spans="1:7" ht="25.5" outlineLevel="4">
      <c r="A76" s="18" t="s">
        <v>587</v>
      </c>
      <c r="B76" s="17" t="s">
        <v>39</v>
      </c>
      <c r="C76" s="19" t="s">
        <v>332</v>
      </c>
      <c r="D76" s="9">
        <f>'№ 5ведомственная'!F409</f>
        <v>31.2</v>
      </c>
      <c r="E76" s="9">
        <f>'№ 5ведомственная'!G409</f>
        <v>31.2</v>
      </c>
      <c r="F76" s="9">
        <f>'№ 5ведомственная'!H409</f>
        <v>31.2</v>
      </c>
      <c r="G76" s="79"/>
    </row>
    <row r="77" spans="1:7" ht="25.5" outlineLevel="4">
      <c r="A77" s="18" t="s">
        <v>750</v>
      </c>
      <c r="B77" s="17"/>
      <c r="C77" s="19" t="s">
        <v>763</v>
      </c>
      <c r="D77" s="9">
        <f>D78</f>
        <v>25</v>
      </c>
      <c r="E77" s="9">
        <f t="shared" ref="E77:F77" si="5">E78</f>
        <v>0</v>
      </c>
      <c r="F77" s="9">
        <f t="shared" si="5"/>
        <v>0</v>
      </c>
      <c r="G77" s="79"/>
    </row>
    <row r="78" spans="1:7" ht="63.75" outlineLevel="4">
      <c r="A78" s="18" t="s">
        <v>749</v>
      </c>
      <c r="B78" s="17"/>
      <c r="C78" s="19" t="s">
        <v>751</v>
      </c>
      <c r="D78" s="9">
        <f>D79</f>
        <v>25</v>
      </c>
      <c r="E78" s="9">
        <f t="shared" ref="E78:F78" si="6">E79</f>
        <v>0</v>
      </c>
      <c r="F78" s="9">
        <f t="shared" si="6"/>
        <v>0</v>
      </c>
      <c r="G78" s="79"/>
    </row>
    <row r="79" spans="1:7" ht="25.5" outlineLevel="4">
      <c r="A79" s="18" t="s">
        <v>749</v>
      </c>
      <c r="B79" s="17" t="s">
        <v>39</v>
      </c>
      <c r="C79" s="19" t="s">
        <v>332</v>
      </c>
      <c r="D79" s="9">
        <f>'№ 5ведомственная'!F478</f>
        <v>25</v>
      </c>
      <c r="E79" s="9">
        <f>'№ 5ведомственная'!G478</f>
        <v>0</v>
      </c>
      <c r="F79" s="9">
        <f>'№ 5ведомственная'!H478</f>
        <v>0</v>
      </c>
      <c r="G79" s="79"/>
    </row>
    <row r="80" spans="1:7" ht="76.5" outlineLevel="4">
      <c r="A80" s="18" t="s">
        <v>676</v>
      </c>
      <c r="B80" s="17"/>
      <c r="C80" s="19" t="s">
        <v>678</v>
      </c>
      <c r="D80" s="9">
        <f>D81</f>
        <v>2031.5</v>
      </c>
      <c r="E80" s="9">
        <f t="shared" ref="E80:F81" si="7">E81</f>
        <v>1350.5</v>
      </c>
      <c r="F80" s="9">
        <f t="shared" si="7"/>
        <v>1350.5</v>
      </c>
      <c r="G80" s="79"/>
    </row>
    <row r="81" spans="1:7" ht="25.5" outlineLevel="4">
      <c r="A81" s="18" t="s">
        <v>677</v>
      </c>
      <c r="B81" s="17"/>
      <c r="C81" s="19" t="s">
        <v>675</v>
      </c>
      <c r="D81" s="9">
        <f>D82</f>
        <v>2031.5</v>
      </c>
      <c r="E81" s="9">
        <f t="shared" si="7"/>
        <v>1350.5</v>
      </c>
      <c r="F81" s="9">
        <f t="shared" si="7"/>
        <v>1350.5</v>
      </c>
      <c r="G81" s="79"/>
    </row>
    <row r="82" spans="1:7" ht="25.5" outlineLevel="4">
      <c r="A82" s="18" t="s">
        <v>677</v>
      </c>
      <c r="B82" s="17">
        <v>600</v>
      </c>
      <c r="C82" s="19" t="s">
        <v>332</v>
      </c>
      <c r="D82" s="9">
        <f>'№ 5ведомственная'!F412</f>
        <v>2031.5</v>
      </c>
      <c r="E82" s="9">
        <f>'№ 5ведомственная'!G412</f>
        <v>1350.5</v>
      </c>
      <c r="F82" s="9">
        <f>'№ 5ведомственная'!H412</f>
        <v>1350.5</v>
      </c>
      <c r="G82" s="79"/>
    </row>
    <row r="83" spans="1:7" outlineLevel="1">
      <c r="A83" s="18" t="s">
        <v>192</v>
      </c>
      <c r="B83" s="18"/>
      <c r="C83" s="19" t="s">
        <v>473</v>
      </c>
      <c r="D83" s="9">
        <f>D84+D89</f>
        <v>6480.2999999999993</v>
      </c>
      <c r="E83" s="9">
        <f>E84+E89</f>
        <v>5915.2999999999993</v>
      </c>
      <c r="F83" s="9">
        <f>F84+F89</f>
        <v>5815.2999999999993</v>
      </c>
      <c r="G83" s="79"/>
    </row>
    <row r="84" spans="1:7" ht="25.5" outlineLevel="2">
      <c r="A84" s="18" t="s">
        <v>193</v>
      </c>
      <c r="B84" s="18"/>
      <c r="C84" s="19" t="s">
        <v>474</v>
      </c>
      <c r="D84" s="9">
        <f>D85+D87</f>
        <v>4826.3999999999996</v>
      </c>
      <c r="E84" s="9">
        <f t="shared" ref="E84:F84" si="8">E85+E87</f>
        <v>4261.3999999999996</v>
      </c>
      <c r="F84" s="9">
        <f t="shared" si="8"/>
        <v>4161.3999999999996</v>
      </c>
      <c r="G84" s="79"/>
    </row>
    <row r="85" spans="1:7" ht="25.5" outlineLevel="3">
      <c r="A85" s="18" t="s">
        <v>194</v>
      </c>
      <c r="B85" s="18"/>
      <c r="C85" s="19" t="s">
        <v>475</v>
      </c>
      <c r="D85" s="9">
        <f t="shared" ref="D85:F85" si="9">D86</f>
        <v>4761.3999999999996</v>
      </c>
      <c r="E85" s="9">
        <f t="shared" si="9"/>
        <v>4261.3999999999996</v>
      </c>
      <c r="F85" s="9">
        <f t="shared" si="9"/>
        <v>4161.3999999999996</v>
      </c>
      <c r="G85" s="79"/>
    </row>
    <row r="86" spans="1:7" ht="25.5" outlineLevel="4">
      <c r="A86" s="18" t="s">
        <v>194</v>
      </c>
      <c r="B86" s="18" t="s">
        <v>39</v>
      </c>
      <c r="C86" s="19" t="s">
        <v>332</v>
      </c>
      <c r="D86" s="9">
        <f>'№ 5ведомственная'!F433</f>
        <v>4761.3999999999996</v>
      </c>
      <c r="E86" s="9">
        <f>'№ 5ведомственная'!G433</f>
        <v>4261.3999999999996</v>
      </c>
      <c r="F86" s="9">
        <f>'№ 5ведомственная'!H433</f>
        <v>4161.3999999999996</v>
      </c>
      <c r="G86" s="79"/>
    </row>
    <row r="87" spans="1:7" ht="25.5" outlineLevel="4">
      <c r="A87" s="18" t="s">
        <v>689</v>
      </c>
      <c r="B87" s="18"/>
      <c r="C87" s="19" t="s">
        <v>690</v>
      </c>
      <c r="D87" s="9">
        <f>D88</f>
        <v>65</v>
      </c>
      <c r="E87" s="9">
        <f t="shared" ref="E87:F87" si="10">E88</f>
        <v>0</v>
      </c>
      <c r="F87" s="9">
        <f t="shared" si="10"/>
        <v>0</v>
      </c>
      <c r="G87" s="79"/>
    </row>
    <row r="88" spans="1:7" ht="25.5" outlineLevel="4">
      <c r="A88" s="18" t="s">
        <v>689</v>
      </c>
      <c r="B88" s="18" t="s">
        <v>39</v>
      </c>
      <c r="C88" s="19" t="s">
        <v>332</v>
      </c>
      <c r="D88" s="9">
        <f>'№ 5ведомственная'!F435</f>
        <v>65</v>
      </c>
      <c r="E88" s="9">
        <f>'№ 5ведомственная'!G435</f>
        <v>0</v>
      </c>
      <c r="F88" s="9">
        <f>'№ 5ведомственная'!H435</f>
        <v>0</v>
      </c>
      <c r="G88" s="79"/>
    </row>
    <row r="89" spans="1:7" outlineLevel="4">
      <c r="A89" s="18" t="s">
        <v>573</v>
      </c>
      <c r="B89" s="18"/>
      <c r="C89" s="19" t="s">
        <v>574</v>
      </c>
      <c r="D89" s="9">
        <f>D90+D92</f>
        <v>1653.8999999999999</v>
      </c>
      <c r="E89" s="9">
        <f>E90+E92</f>
        <v>1653.8999999999999</v>
      </c>
      <c r="F89" s="9">
        <f>F90+F92</f>
        <v>1653.8999999999999</v>
      </c>
      <c r="G89" s="79"/>
    </row>
    <row r="90" spans="1:7" ht="38.25" outlineLevel="4">
      <c r="A90" s="18" t="s">
        <v>572</v>
      </c>
      <c r="B90" s="18"/>
      <c r="C90" s="19" t="s">
        <v>575</v>
      </c>
      <c r="D90" s="9">
        <f>D91</f>
        <v>1478.6</v>
      </c>
      <c r="E90" s="9">
        <f>E91</f>
        <v>1478.6</v>
      </c>
      <c r="F90" s="9">
        <f>F91</f>
        <v>1478.6</v>
      </c>
      <c r="G90" s="79"/>
    </row>
    <row r="91" spans="1:7" ht="25.5" outlineLevel="4">
      <c r="A91" s="18" t="s">
        <v>572</v>
      </c>
      <c r="B91" s="18" t="s">
        <v>39</v>
      </c>
      <c r="C91" s="19" t="s">
        <v>332</v>
      </c>
      <c r="D91" s="9">
        <f>'№ 5ведомственная'!F440</f>
        <v>1478.6</v>
      </c>
      <c r="E91" s="9">
        <f>'№ 5ведомственная'!G440</f>
        <v>1478.6</v>
      </c>
      <c r="F91" s="9">
        <f>'№ 5ведомственная'!H440</f>
        <v>1478.6</v>
      </c>
      <c r="G91" s="79"/>
    </row>
    <row r="92" spans="1:7" outlineLevel="4">
      <c r="A92" s="18" t="s">
        <v>589</v>
      </c>
      <c r="B92" s="18"/>
      <c r="C92" s="19" t="s">
        <v>590</v>
      </c>
      <c r="D92" s="9">
        <f>D93</f>
        <v>175.3</v>
      </c>
      <c r="E92" s="9">
        <f>E93</f>
        <v>175.3</v>
      </c>
      <c r="F92" s="9">
        <f>F93</f>
        <v>175.3</v>
      </c>
      <c r="G92" s="79"/>
    </row>
    <row r="93" spans="1:7" ht="25.5" outlineLevel="4">
      <c r="A93" s="18" t="s">
        <v>589</v>
      </c>
      <c r="B93" s="18" t="s">
        <v>39</v>
      </c>
      <c r="C93" s="19" t="s">
        <v>332</v>
      </c>
      <c r="D93" s="9">
        <f>'№ 5ведомственная'!F438</f>
        <v>175.3</v>
      </c>
      <c r="E93" s="9">
        <f>'№ 5ведомственная'!G438</f>
        <v>175.3</v>
      </c>
      <c r="F93" s="9">
        <f>'№ 5ведомственная'!H438</f>
        <v>175.3</v>
      </c>
      <c r="G93" s="79"/>
    </row>
    <row r="94" spans="1:7" ht="25.5" outlineLevel="1">
      <c r="A94" s="18" t="s">
        <v>196</v>
      </c>
      <c r="B94" s="18"/>
      <c r="C94" s="19" t="s">
        <v>476</v>
      </c>
      <c r="D94" s="9">
        <f>D95</f>
        <v>19505.2</v>
      </c>
      <c r="E94" s="9">
        <f>E95</f>
        <v>19505.2</v>
      </c>
      <c r="F94" s="9">
        <f>F95</f>
        <v>19505.2</v>
      </c>
      <c r="G94" s="79"/>
    </row>
    <row r="95" spans="1:7" ht="25.5" outlineLevel="2">
      <c r="A95" s="18" t="s">
        <v>197</v>
      </c>
      <c r="B95" s="18"/>
      <c r="C95" s="19" t="s">
        <v>691</v>
      </c>
      <c r="D95" s="9">
        <f>D96+D100</f>
        <v>19505.2</v>
      </c>
      <c r="E95" s="9">
        <f>E96+E100</f>
        <v>19505.2</v>
      </c>
      <c r="F95" s="9">
        <f>F96+F100</f>
        <v>19505.2</v>
      </c>
      <c r="G95" s="79"/>
    </row>
    <row r="96" spans="1:7" ht="25.5" outlineLevel="3">
      <c r="A96" s="18" t="s">
        <v>198</v>
      </c>
      <c r="B96" s="18"/>
      <c r="C96" s="19" t="s">
        <v>478</v>
      </c>
      <c r="D96" s="9">
        <f>D97+D98+D99</f>
        <v>14648.5</v>
      </c>
      <c r="E96" s="9">
        <f>E97+E98+E99</f>
        <v>14648.5</v>
      </c>
      <c r="F96" s="9">
        <f>F97+F98+F99</f>
        <v>14648.5</v>
      </c>
      <c r="G96" s="79"/>
    </row>
    <row r="97" spans="1:7" ht="51" outlineLevel="4">
      <c r="A97" s="18" t="s">
        <v>198</v>
      </c>
      <c r="B97" s="18" t="s">
        <v>6</v>
      </c>
      <c r="C97" s="19" t="s">
        <v>305</v>
      </c>
      <c r="D97" s="9">
        <f>'№ 5ведомственная'!F349</f>
        <v>11761.9</v>
      </c>
      <c r="E97" s="9">
        <f>'№ 5ведомственная'!G349</f>
        <v>11761.9</v>
      </c>
      <c r="F97" s="9">
        <f>'№ 5ведомственная'!H349</f>
        <v>11761.9</v>
      </c>
      <c r="G97" s="79"/>
    </row>
    <row r="98" spans="1:7" ht="25.5" outlineLevel="4">
      <c r="A98" s="18" t="s">
        <v>198</v>
      </c>
      <c r="B98" s="18" t="s">
        <v>7</v>
      </c>
      <c r="C98" s="19" t="s">
        <v>306</v>
      </c>
      <c r="D98" s="9">
        <f>'№ 5ведомственная'!F350</f>
        <v>2876.6</v>
      </c>
      <c r="E98" s="9">
        <f>'№ 5ведомственная'!G350</f>
        <v>2876.6</v>
      </c>
      <c r="F98" s="9">
        <f>'№ 5ведомственная'!H350</f>
        <v>2876.6</v>
      </c>
      <c r="G98" s="79"/>
    </row>
    <row r="99" spans="1:7" outlineLevel="4">
      <c r="A99" s="18" t="s">
        <v>198</v>
      </c>
      <c r="B99" s="18" t="s">
        <v>8</v>
      </c>
      <c r="C99" s="19" t="s">
        <v>307</v>
      </c>
      <c r="D99" s="9">
        <f>'№ 5ведомственная'!F351</f>
        <v>10</v>
      </c>
      <c r="E99" s="9">
        <f>'№ 5ведомственная'!G351</f>
        <v>10</v>
      </c>
      <c r="F99" s="9">
        <f>'№ 5ведомственная'!H351</f>
        <v>10</v>
      </c>
      <c r="G99" s="79"/>
    </row>
    <row r="100" spans="1:7" ht="25.5" outlineLevel="3">
      <c r="A100" s="18" t="s">
        <v>199</v>
      </c>
      <c r="B100" s="18"/>
      <c r="C100" s="19" t="s">
        <v>692</v>
      </c>
      <c r="D100" s="9">
        <f>D101+D102</f>
        <v>4856.7</v>
      </c>
      <c r="E100" s="9">
        <f>E101+E102</f>
        <v>4856.7</v>
      </c>
      <c r="F100" s="9">
        <f>F101+F102</f>
        <v>4856.7</v>
      </c>
      <c r="G100" s="79"/>
    </row>
    <row r="101" spans="1:7" ht="51" outlineLevel="4">
      <c r="A101" s="18" t="s">
        <v>199</v>
      </c>
      <c r="B101" s="18" t="s">
        <v>6</v>
      </c>
      <c r="C101" s="19" t="s">
        <v>305</v>
      </c>
      <c r="D101" s="9">
        <f>'№ 5ведомственная'!F444</f>
        <v>4783.7</v>
      </c>
      <c r="E101" s="9">
        <f>'№ 5ведомственная'!G444</f>
        <v>4783.7</v>
      </c>
      <c r="F101" s="9">
        <f>'№ 5ведомственная'!H444</f>
        <v>4783.7</v>
      </c>
      <c r="G101" s="79"/>
    </row>
    <row r="102" spans="1:7" ht="25.5" outlineLevel="4">
      <c r="A102" s="18" t="s">
        <v>199</v>
      </c>
      <c r="B102" s="18" t="s">
        <v>7</v>
      </c>
      <c r="C102" s="19" t="s">
        <v>306</v>
      </c>
      <c r="D102" s="9">
        <f>'№ 5ведомственная'!F445</f>
        <v>73</v>
      </c>
      <c r="E102" s="9">
        <f>'№ 5ведомственная'!G445</f>
        <v>73</v>
      </c>
      <c r="F102" s="9">
        <f>'№ 5ведомственная'!H445</f>
        <v>73</v>
      </c>
      <c r="G102" s="79"/>
    </row>
    <row r="103" spans="1:7" s="30" customFormat="1" ht="25.5">
      <c r="A103" s="18" t="s">
        <v>210</v>
      </c>
      <c r="B103" s="18"/>
      <c r="C103" s="19" t="s">
        <v>693</v>
      </c>
      <c r="D103" s="9">
        <f>D104+D121+D129</f>
        <v>56811.1</v>
      </c>
      <c r="E103" s="9">
        <f>E104+E121+E129</f>
        <v>51746</v>
      </c>
      <c r="F103" s="9">
        <f>F104+F121+F129</f>
        <v>49908.399999999994</v>
      </c>
      <c r="G103" s="84"/>
    </row>
    <row r="104" spans="1:7" ht="25.5" outlineLevel="1">
      <c r="A104" s="18" t="s">
        <v>227</v>
      </c>
      <c r="B104" s="18"/>
      <c r="C104" s="19" t="s">
        <v>506</v>
      </c>
      <c r="D104" s="9">
        <f>D105+D114</f>
        <v>46574.6</v>
      </c>
      <c r="E104" s="9">
        <f>E105+E114</f>
        <v>42309.5</v>
      </c>
      <c r="F104" s="9">
        <f>F105+F114</f>
        <v>40771.899999999994</v>
      </c>
      <c r="G104" s="79"/>
    </row>
    <row r="105" spans="1:7" outlineLevel="2">
      <c r="A105" s="18" t="s">
        <v>228</v>
      </c>
      <c r="B105" s="18"/>
      <c r="C105" s="19" t="s">
        <v>507</v>
      </c>
      <c r="D105" s="9">
        <f>D108+D106+D112</f>
        <v>17401.100000000002</v>
      </c>
      <c r="E105" s="9">
        <f t="shared" ref="E105:F105" si="11">E108+E106+E112</f>
        <v>16636</v>
      </c>
      <c r="F105" s="9">
        <f t="shared" si="11"/>
        <v>15735.7</v>
      </c>
      <c r="G105" s="79"/>
    </row>
    <row r="106" spans="1:7" ht="38.25" outlineLevel="2">
      <c r="A106" s="18" t="s">
        <v>580</v>
      </c>
      <c r="B106" s="18"/>
      <c r="C106" s="19" t="s">
        <v>594</v>
      </c>
      <c r="D106" s="9">
        <f>D107</f>
        <v>6351</v>
      </c>
      <c r="E106" s="9">
        <f>E107</f>
        <v>6351</v>
      </c>
      <c r="F106" s="9">
        <f>F107</f>
        <v>6351</v>
      </c>
      <c r="G106" s="79"/>
    </row>
    <row r="107" spans="1:7" ht="51" outlineLevel="2">
      <c r="A107" s="18" t="s">
        <v>580</v>
      </c>
      <c r="B107" s="18" t="s">
        <v>6</v>
      </c>
      <c r="C107" s="19" t="s">
        <v>305</v>
      </c>
      <c r="D107" s="9">
        <f>'№ 5ведомственная'!F520</f>
        <v>6351</v>
      </c>
      <c r="E107" s="9">
        <f>'№ 5ведомственная'!G520</f>
        <v>6351</v>
      </c>
      <c r="F107" s="9">
        <f>'№ 5ведомственная'!H520</f>
        <v>6351</v>
      </c>
      <c r="G107" s="79"/>
    </row>
    <row r="108" spans="1:7" outlineLevel="3">
      <c r="A108" s="18" t="s">
        <v>229</v>
      </c>
      <c r="B108" s="18"/>
      <c r="C108" s="19" t="s">
        <v>508</v>
      </c>
      <c r="D108" s="9">
        <f>D109+D110+D111</f>
        <v>10985.900000000001</v>
      </c>
      <c r="E108" s="9">
        <f>E109+E110+E111</f>
        <v>10220.799999999999</v>
      </c>
      <c r="F108" s="9">
        <f>F109+F110+F111</f>
        <v>9320.5</v>
      </c>
      <c r="G108" s="79"/>
    </row>
    <row r="109" spans="1:7" ht="51" outlineLevel="4">
      <c r="A109" s="18" t="s">
        <v>229</v>
      </c>
      <c r="B109" s="18" t="s">
        <v>6</v>
      </c>
      <c r="C109" s="19" t="s">
        <v>305</v>
      </c>
      <c r="D109" s="9">
        <f>'№ 5ведомственная'!F522</f>
        <v>6038.6</v>
      </c>
      <c r="E109" s="9">
        <f>'№ 5ведомственная'!G522</f>
        <v>6038.6</v>
      </c>
      <c r="F109" s="9">
        <f>'№ 5ведомственная'!H522</f>
        <v>6038.6</v>
      </c>
      <c r="G109" s="79"/>
    </row>
    <row r="110" spans="1:7" ht="25.5" outlineLevel="4">
      <c r="A110" s="18" t="s">
        <v>229</v>
      </c>
      <c r="B110" s="18" t="s">
        <v>7</v>
      </c>
      <c r="C110" s="19" t="s">
        <v>306</v>
      </c>
      <c r="D110" s="9">
        <f>'№ 5ведомственная'!F523</f>
        <v>4917.3</v>
      </c>
      <c r="E110" s="9">
        <f>'№ 5ведомственная'!G523</f>
        <v>4152.2</v>
      </c>
      <c r="F110" s="9">
        <f>'№ 5ведомственная'!H523</f>
        <v>3251.9</v>
      </c>
      <c r="G110" s="79"/>
    </row>
    <row r="111" spans="1:7" outlineLevel="4">
      <c r="A111" s="18" t="s">
        <v>229</v>
      </c>
      <c r="B111" s="18" t="s">
        <v>8</v>
      </c>
      <c r="C111" s="19" t="s">
        <v>307</v>
      </c>
      <c r="D111" s="9">
        <f>'№ 5ведомственная'!F524</f>
        <v>30</v>
      </c>
      <c r="E111" s="9">
        <f>'№ 5ведомственная'!G524</f>
        <v>30</v>
      </c>
      <c r="F111" s="9">
        <f>'№ 5ведомственная'!H524</f>
        <v>30</v>
      </c>
      <c r="G111" s="79"/>
    </row>
    <row r="112" spans="1:7" ht="38.25" outlineLevel="4">
      <c r="A112" s="18" t="s">
        <v>584</v>
      </c>
      <c r="B112" s="17"/>
      <c r="C112" s="19" t="s">
        <v>583</v>
      </c>
      <c r="D112" s="9">
        <f>D113</f>
        <v>64.2</v>
      </c>
      <c r="E112" s="9">
        <f>E113</f>
        <v>64.2</v>
      </c>
      <c r="F112" s="9">
        <f>F113</f>
        <v>64.2</v>
      </c>
      <c r="G112" s="79"/>
    </row>
    <row r="113" spans="1:12" ht="51" outlineLevel="4">
      <c r="A113" s="18" t="s">
        <v>584</v>
      </c>
      <c r="B113" s="17" t="s">
        <v>6</v>
      </c>
      <c r="C113" s="19" t="s">
        <v>305</v>
      </c>
      <c r="D113" s="9">
        <f>'№ 5ведомственная'!F526</f>
        <v>64.2</v>
      </c>
      <c r="E113" s="9">
        <f>'№ 5ведомственная'!G526</f>
        <v>64.2</v>
      </c>
      <c r="F113" s="9">
        <f>'№ 5ведомственная'!H526</f>
        <v>64.2</v>
      </c>
      <c r="G113" s="79"/>
    </row>
    <row r="114" spans="1:12" ht="25.5" outlineLevel="2">
      <c r="A114" s="18" t="s">
        <v>230</v>
      </c>
      <c r="B114" s="18"/>
      <c r="C114" s="19" t="s">
        <v>509</v>
      </c>
      <c r="D114" s="9">
        <f>D115+D117+D119</f>
        <v>29173.499999999996</v>
      </c>
      <c r="E114" s="9">
        <f t="shared" ref="E114:F114" si="12">E115+E117+E119</f>
        <v>25673.499999999996</v>
      </c>
      <c r="F114" s="9">
        <f t="shared" si="12"/>
        <v>25036.199999999997</v>
      </c>
      <c r="G114" s="79"/>
    </row>
    <row r="115" spans="1:12" ht="38.25" outlineLevel="2">
      <c r="A115" s="18" t="s">
        <v>581</v>
      </c>
      <c r="B115" s="18"/>
      <c r="C115" s="19" t="s">
        <v>594</v>
      </c>
      <c r="D115" s="9">
        <f>D116</f>
        <v>8516.2999999999993</v>
      </c>
      <c r="E115" s="9">
        <f>E116</f>
        <v>8516.2999999999993</v>
      </c>
      <c r="F115" s="9">
        <f>F116</f>
        <v>8516.2999999999993</v>
      </c>
      <c r="G115" s="79"/>
    </row>
    <row r="116" spans="1:12" ht="25.5" outlineLevel="2">
      <c r="A116" s="18" t="s">
        <v>581</v>
      </c>
      <c r="B116" s="18" t="s">
        <v>39</v>
      </c>
      <c r="C116" s="19" t="s">
        <v>332</v>
      </c>
      <c r="D116" s="9">
        <f>'№ 5ведомственная'!F529</f>
        <v>8516.2999999999993</v>
      </c>
      <c r="E116" s="9">
        <f>'№ 5ведомственная'!G529</f>
        <v>8516.2999999999993</v>
      </c>
      <c r="F116" s="9">
        <f>'№ 5ведомственная'!H529</f>
        <v>8516.2999999999993</v>
      </c>
      <c r="G116" s="79"/>
    </row>
    <row r="117" spans="1:12" ht="25.5" outlineLevel="3">
      <c r="A117" s="18" t="s">
        <v>231</v>
      </c>
      <c r="B117" s="18"/>
      <c r="C117" s="19" t="s">
        <v>510</v>
      </c>
      <c r="D117" s="9">
        <f>D118</f>
        <v>20571.099999999999</v>
      </c>
      <c r="E117" s="9">
        <f>E118</f>
        <v>17071.099999999999</v>
      </c>
      <c r="F117" s="9">
        <f>F118</f>
        <v>16433.8</v>
      </c>
      <c r="G117" s="79"/>
    </row>
    <row r="118" spans="1:12" ht="25.5" outlineLevel="4">
      <c r="A118" s="18" t="s">
        <v>231</v>
      </c>
      <c r="B118" s="18" t="s">
        <v>39</v>
      </c>
      <c r="C118" s="19" t="s">
        <v>332</v>
      </c>
      <c r="D118" s="9">
        <f>'№ 5ведомственная'!F531</f>
        <v>20571.099999999999</v>
      </c>
      <c r="E118" s="9">
        <f>'№ 5ведомственная'!G531</f>
        <v>17071.099999999999</v>
      </c>
      <c r="F118" s="9">
        <f>'№ 5ведомственная'!H531</f>
        <v>16433.8</v>
      </c>
      <c r="G118" s="79"/>
      <c r="L118" s="25" t="s">
        <v>636</v>
      </c>
    </row>
    <row r="119" spans="1:12" ht="38.25" outlineLevel="4">
      <c r="A119" s="18" t="s">
        <v>585</v>
      </c>
      <c r="B119" s="17"/>
      <c r="C119" s="19" t="s">
        <v>583</v>
      </c>
      <c r="D119" s="9">
        <f>D120</f>
        <v>86.1</v>
      </c>
      <c r="E119" s="9">
        <f>E120</f>
        <v>86.1</v>
      </c>
      <c r="F119" s="9">
        <f>F120</f>
        <v>86.1</v>
      </c>
      <c r="G119" s="79"/>
    </row>
    <row r="120" spans="1:12" ht="25.5" outlineLevel="4">
      <c r="A120" s="18" t="s">
        <v>585</v>
      </c>
      <c r="B120" s="17">
        <v>600</v>
      </c>
      <c r="C120" s="19" t="s">
        <v>332</v>
      </c>
      <c r="D120" s="9">
        <f>'№ 5ведомственная'!F533</f>
        <v>86.1</v>
      </c>
      <c r="E120" s="9">
        <f>'№ 5ведомственная'!G533</f>
        <v>86.1</v>
      </c>
      <c r="F120" s="9">
        <f>'№ 5ведомственная'!H533</f>
        <v>86.1</v>
      </c>
      <c r="G120" s="79"/>
    </row>
    <row r="121" spans="1:12" ht="38.25" outlineLevel="1">
      <c r="A121" s="18" t="s">
        <v>211</v>
      </c>
      <c r="B121" s="18"/>
      <c r="C121" s="19" t="s">
        <v>490</v>
      </c>
      <c r="D121" s="9">
        <f>D122</f>
        <v>6978.7</v>
      </c>
      <c r="E121" s="9">
        <f t="shared" ref="E121:F121" si="13">E122</f>
        <v>6178.7</v>
      </c>
      <c r="F121" s="9">
        <f t="shared" si="13"/>
        <v>5878.7</v>
      </c>
      <c r="G121" s="79"/>
    </row>
    <row r="122" spans="1:12" ht="25.5" outlineLevel="2">
      <c r="A122" s="18" t="s">
        <v>212</v>
      </c>
      <c r="B122" s="18"/>
      <c r="C122" s="19" t="s">
        <v>491</v>
      </c>
      <c r="D122" s="9">
        <f>D125+D123+D127</f>
        <v>6978.7</v>
      </c>
      <c r="E122" s="9">
        <f t="shared" ref="E122:F122" si="14">E125+E123+E127</f>
        <v>6178.7</v>
      </c>
      <c r="F122" s="9">
        <f t="shared" si="14"/>
        <v>5878.7</v>
      </c>
      <c r="G122" s="79"/>
    </row>
    <row r="123" spans="1:12" ht="38.25" outlineLevel="2">
      <c r="A123" s="18" t="s">
        <v>578</v>
      </c>
      <c r="B123" s="18"/>
      <c r="C123" s="19" t="s">
        <v>579</v>
      </c>
      <c r="D123" s="9">
        <f>D124</f>
        <v>1375.7</v>
      </c>
      <c r="E123" s="9">
        <f>E124</f>
        <v>1375.7</v>
      </c>
      <c r="F123" s="9">
        <f>F124</f>
        <v>1375.7</v>
      </c>
      <c r="G123" s="79"/>
    </row>
    <row r="124" spans="1:12" ht="25.5" outlineLevel="2">
      <c r="A124" s="18" t="s">
        <v>578</v>
      </c>
      <c r="B124" s="18" t="s">
        <v>39</v>
      </c>
      <c r="C124" s="19" t="s">
        <v>332</v>
      </c>
      <c r="D124" s="9">
        <f>'№ 5ведомственная'!F486</f>
        <v>1375.7</v>
      </c>
      <c r="E124" s="9">
        <f>'№ 5ведомственная'!G486</f>
        <v>1375.7</v>
      </c>
      <c r="F124" s="9">
        <f>'№ 5ведомственная'!H486</f>
        <v>1375.7</v>
      </c>
      <c r="G124" s="79"/>
    </row>
    <row r="125" spans="1:12" ht="38.25" outlineLevel="3">
      <c r="A125" s="18" t="s">
        <v>213</v>
      </c>
      <c r="B125" s="18"/>
      <c r="C125" s="19" t="s">
        <v>492</v>
      </c>
      <c r="D125" s="9">
        <f>D126</f>
        <v>5593.2</v>
      </c>
      <c r="E125" s="9">
        <f>E126</f>
        <v>4793.2</v>
      </c>
      <c r="F125" s="9">
        <f>F126</f>
        <v>4493.2</v>
      </c>
      <c r="G125" s="79"/>
    </row>
    <row r="126" spans="1:12" ht="25.5" outlineLevel="4">
      <c r="A126" s="18" t="s">
        <v>213</v>
      </c>
      <c r="B126" s="18" t="s">
        <v>39</v>
      </c>
      <c r="C126" s="19" t="s">
        <v>332</v>
      </c>
      <c r="D126" s="9">
        <f>'№ 5ведомственная'!F488</f>
        <v>5593.2</v>
      </c>
      <c r="E126" s="9">
        <f>'№ 5ведомственная'!G488</f>
        <v>4793.2</v>
      </c>
      <c r="F126" s="9">
        <f>'№ 5ведомственная'!H488</f>
        <v>4493.2</v>
      </c>
      <c r="G126" s="79"/>
    </row>
    <row r="127" spans="1:12" ht="38.25" outlineLevel="4">
      <c r="A127" s="58" t="s">
        <v>588</v>
      </c>
      <c r="B127" s="59"/>
      <c r="C127" s="61" t="s">
        <v>586</v>
      </c>
      <c r="D127" s="9">
        <f>D128</f>
        <v>9.8000000000000007</v>
      </c>
      <c r="E127" s="9">
        <f>E128</f>
        <v>9.8000000000000007</v>
      </c>
      <c r="F127" s="9">
        <f>F128</f>
        <v>9.8000000000000007</v>
      </c>
      <c r="G127" s="79"/>
    </row>
    <row r="128" spans="1:12" ht="25.5" outlineLevel="4">
      <c r="A128" s="18" t="s">
        <v>588</v>
      </c>
      <c r="B128" s="17" t="s">
        <v>39</v>
      </c>
      <c r="C128" s="19" t="s">
        <v>332</v>
      </c>
      <c r="D128" s="9">
        <f>'№ 5ведомственная'!F490</f>
        <v>9.8000000000000007</v>
      </c>
      <c r="E128" s="9">
        <f>'№ 5ведомственная'!G490</f>
        <v>9.8000000000000007</v>
      </c>
      <c r="F128" s="9">
        <f>'№ 5ведомственная'!H490</f>
        <v>9.8000000000000007</v>
      </c>
      <c r="G128" s="79"/>
    </row>
    <row r="129" spans="1:7" ht="38.25" outlineLevel="1">
      <c r="A129" s="18" t="s">
        <v>233</v>
      </c>
      <c r="B129" s="18"/>
      <c r="C129" s="19" t="s">
        <v>535</v>
      </c>
      <c r="D129" s="9">
        <f t="shared" ref="D129:F130" si="15">D130</f>
        <v>3257.8</v>
      </c>
      <c r="E129" s="9">
        <f t="shared" si="15"/>
        <v>3257.8</v>
      </c>
      <c r="F129" s="9">
        <f t="shared" si="15"/>
        <v>3257.8</v>
      </c>
      <c r="G129" s="79"/>
    </row>
    <row r="130" spans="1:7" ht="38.25" outlineLevel="1">
      <c r="A130" s="18" t="s">
        <v>657</v>
      </c>
      <c r="B130" s="17"/>
      <c r="C130" s="19" t="s">
        <v>658</v>
      </c>
      <c r="D130" s="9">
        <f t="shared" si="15"/>
        <v>3257.8</v>
      </c>
      <c r="E130" s="9">
        <f t="shared" si="15"/>
        <v>3257.8</v>
      </c>
      <c r="F130" s="9">
        <f t="shared" si="15"/>
        <v>3257.8</v>
      </c>
      <c r="G130" s="79"/>
    </row>
    <row r="131" spans="1:7" ht="25.5" outlineLevel="3">
      <c r="A131" s="18" t="s">
        <v>667</v>
      </c>
      <c r="B131" s="18"/>
      <c r="C131" s="19" t="s">
        <v>511</v>
      </c>
      <c r="D131" s="9">
        <f>D132+D133+D134</f>
        <v>3257.8</v>
      </c>
      <c r="E131" s="9">
        <f t="shared" ref="E131:F131" si="16">E132+E133+E134</f>
        <v>3257.8</v>
      </c>
      <c r="F131" s="9">
        <f t="shared" si="16"/>
        <v>3257.8</v>
      </c>
      <c r="G131" s="79"/>
    </row>
    <row r="132" spans="1:7" ht="51" outlineLevel="4">
      <c r="A132" s="18" t="s">
        <v>667</v>
      </c>
      <c r="B132" s="18" t="s">
        <v>6</v>
      </c>
      <c r="C132" s="19" t="s">
        <v>305</v>
      </c>
      <c r="D132" s="9">
        <f>'№ 5ведомственная'!F544</f>
        <v>3061.8</v>
      </c>
      <c r="E132" s="9">
        <f>'№ 5ведомственная'!G544</f>
        <v>3061.8</v>
      </c>
      <c r="F132" s="9">
        <f>'№ 5ведомственная'!H544</f>
        <v>3061.8</v>
      </c>
      <c r="G132" s="79"/>
    </row>
    <row r="133" spans="1:7" ht="25.5" outlineLevel="4">
      <c r="A133" s="18" t="s">
        <v>667</v>
      </c>
      <c r="B133" s="18" t="s">
        <v>7</v>
      </c>
      <c r="C133" s="19" t="s">
        <v>306</v>
      </c>
      <c r="D133" s="9">
        <f>'№ 5ведомственная'!F545</f>
        <v>188</v>
      </c>
      <c r="E133" s="9">
        <f>'№ 5ведомственная'!G545</f>
        <v>188</v>
      </c>
      <c r="F133" s="9">
        <f>'№ 5ведомственная'!H545</f>
        <v>188</v>
      </c>
      <c r="G133" s="79"/>
    </row>
    <row r="134" spans="1:7" outlineLevel="4">
      <c r="A134" s="18" t="s">
        <v>667</v>
      </c>
      <c r="B134" s="17">
        <v>800</v>
      </c>
      <c r="C134" s="19" t="s">
        <v>307</v>
      </c>
      <c r="D134" s="9">
        <f>'№ 5ведомственная'!F546</f>
        <v>8</v>
      </c>
      <c r="E134" s="9">
        <f>'№ 5ведомственная'!G546</f>
        <v>8</v>
      </c>
      <c r="F134" s="9">
        <f>'№ 5ведомственная'!H546</f>
        <v>8</v>
      </c>
      <c r="G134" s="79"/>
    </row>
    <row r="135" spans="1:7" s="30" customFormat="1" ht="38.25">
      <c r="A135" s="18" t="s">
        <v>235</v>
      </c>
      <c r="B135" s="18"/>
      <c r="C135" s="19" t="s">
        <v>694</v>
      </c>
      <c r="D135" s="9">
        <f>D136+D152</f>
        <v>5080.6000000000004</v>
      </c>
      <c r="E135" s="9">
        <f>E136+E152</f>
        <v>3997.2</v>
      </c>
      <c r="F135" s="9">
        <f>F136+F152</f>
        <v>3997.2</v>
      </c>
      <c r="G135" s="84"/>
    </row>
    <row r="136" spans="1:7" ht="25.5" outlineLevel="1">
      <c r="A136" s="18" t="s">
        <v>236</v>
      </c>
      <c r="B136" s="18"/>
      <c r="C136" s="19" t="s">
        <v>512</v>
      </c>
      <c r="D136" s="9">
        <f>D137+D140+D144+D149</f>
        <v>2583.4</v>
      </c>
      <c r="E136" s="9">
        <f t="shared" ref="E136:F136" si="17">E137+E140+E144+E149</f>
        <v>1500</v>
      </c>
      <c r="F136" s="9">
        <f t="shared" si="17"/>
        <v>1500</v>
      </c>
      <c r="G136" s="79"/>
    </row>
    <row r="137" spans="1:7" ht="63.75" outlineLevel="2">
      <c r="A137" s="18" t="s">
        <v>237</v>
      </c>
      <c r="B137" s="18"/>
      <c r="C137" s="19" t="s">
        <v>513</v>
      </c>
      <c r="D137" s="9">
        <f t="shared" ref="D137:F138" si="18">D138</f>
        <v>500</v>
      </c>
      <c r="E137" s="9">
        <f t="shared" si="18"/>
        <v>500</v>
      </c>
      <c r="F137" s="9">
        <f t="shared" si="18"/>
        <v>500</v>
      </c>
      <c r="G137" s="79"/>
    </row>
    <row r="138" spans="1:7" ht="76.5" outlineLevel="3">
      <c r="A138" s="18" t="s">
        <v>238</v>
      </c>
      <c r="B138" s="18"/>
      <c r="C138" s="19" t="s">
        <v>514</v>
      </c>
      <c r="D138" s="9">
        <f t="shared" si="18"/>
        <v>500</v>
      </c>
      <c r="E138" s="9">
        <f t="shared" si="18"/>
        <v>500</v>
      </c>
      <c r="F138" s="9">
        <f t="shared" si="18"/>
        <v>500</v>
      </c>
      <c r="G138" s="79"/>
    </row>
    <row r="139" spans="1:7" ht="25.5" outlineLevel="4">
      <c r="A139" s="18" t="s">
        <v>238</v>
      </c>
      <c r="B139" s="18" t="s">
        <v>7</v>
      </c>
      <c r="C139" s="19" t="s">
        <v>306</v>
      </c>
      <c r="D139" s="9">
        <f>'№ 5ведомственная'!F561</f>
        <v>500</v>
      </c>
      <c r="E139" s="9">
        <f>'№ 5ведомственная'!G561</f>
        <v>500</v>
      </c>
      <c r="F139" s="9">
        <f>'№ 5ведомственная'!H561</f>
        <v>500</v>
      </c>
      <c r="G139" s="79"/>
    </row>
    <row r="140" spans="1:7" ht="38.25" outlineLevel="2">
      <c r="A140" s="18" t="s">
        <v>239</v>
      </c>
      <c r="B140" s="18"/>
      <c r="C140" s="19" t="s">
        <v>516</v>
      </c>
      <c r="D140" s="9">
        <f t="shared" ref="D140:F140" si="19">D141</f>
        <v>1000</v>
      </c>
      <c r="E140" s="9">
        <f t="shared" si="19"/>
        <v>1000</v>
      </c>
      <c r="F140" s="9">
        <f t="shared" si="19"/>
        <v>1000</v>
      </c>
      <c r="G140" s="79"/>
    </row>
    <row r="141" spans="1:7" ht="25.5" outlineLevel="3">
      <c r="A141" s="18" t="s">
        <v>240</v>
      </c>
      <c r="B141" s="18"/>
      <c r="C141" s="19" t="s">
        <v>517</v>
      </c>
      <c r="D141" s="9">
        <f>D143+D142</f>
        <v>1000</v>
      </c>
      <c r="E141" s="9">
        <f t="shared" ref="E141:F141" si="20">E143+E142</f>
        <v>1000</v>
      </c>
      <c r="F141" s="9">
        <f t="shared" si="20"/>
        <v>1000</v>
      </c>
      <c r="G141" s="79"/>
    </row>
    <row r="142" spans="1:7" ht="51" outlineLevel="3">
      <c r="A142" s="18" t="s">
        <v>240</v>
      </c>
      <c r="B142" s="17" t="s">
        <v>6</v>
      </c>
      <c r="C142" s="19" t="s">
        <v>305</v>
      </c>
      <c r="D142" s="9">
        <f>'№ 5ведомственная'!F564</f>
        <v>300</v>
      </c>
      <c r="E142" s="9">
        <f>'№ 5ведомственная'!G564</f>
        <v>300</v>
      </c>
      <c r="F142" s="9">
        <f>'№ 5ведомственная'!H564</f>
        <v>300</v>
      </c>
      <c r="G142" s="79"/>
    </row>
    <row r="143" spans="1:7" ht="25.5" outlineLevel="4">
      <c r="A143" s="18" t="s">
        <v>240</v>
      </c>
      <c r="B143" s="18" t="s">
        <v>7</v>
      </c>
      <c r="C143" s="19" t="s">
        <v>306</v>
      </c>
      <c r="D143" s="9">
        <f>'№ 5ведомственная'!F565</f>
        <v>700</v>
      </c>
      <c r="E143" s="9">
        <f>'№ 5ведомственная'!G565</f>
        <v>700</v>
      </c>
      <c r="F143" s="9">
        <f>'№ 5ведомственная'!H565</f>
        <v>700</v>
      </c>
      <c r="G143" s="79"/>
    </row>
    <row r="144" spans="1:7" ht="25.5" outlineLevel="4">
      <c r="A144" s="18" t="s">
        <v>638</v>
      </c>
      <c r="B144" s="17"/>
      <c r="C144" s="19" t="s">
        <v>640</v>
      </c>
      <c r="D144" s="9">
        <f>D147+D145</f>
        <v>808.4</v>
      </c>
      <c r="E144" s="9">
        <f t="shared" ref="E144:F144" si="21">E147+E145</f>
        <v>0</v>
      </c>
      <c r="F144" s="9">
        <f t="shared" si="21"/>
        <v>0</v>
      </c>
      <c r="G144" s="79"/>
    </row>
    <row r="145" spans="1:7" ht="63.75" outlineLevel="4">
      <c r="A145" s="18" t="s">
        <v>684</v>
      </c>
      <c r="B145" s="17"/>
      <c r="C145" s="19" t="s">
        <v>685</v>
      </c>
      <c r="D145" s="9">
        <f>D146</f>
        <v>689.1</v>
      </c>
      <c r="E145" s="9">
        <f t="shared" ref="E145:F145" si="22">E146</f>
        <v>0</v>
      </c>
      <c r="F145" s="9">
        <f t="shared" si="22"/>
        <v>0</v>
      </c>
      <c r="G145" s="79"/>
    </row>
    <row r="146" spans="1:7" ht="25.5" outlineLevel="4">
      <c r="A146" s="18" t="s">
        <v>684</v>
      </c>
      <c r="B146" s="17">
        <v>200</v>
      </c>
      <c r="C146" s="19" t="s">
        <v>306</v>
      </c>
      <c r="D146" s="9">
        <f>'№ 5ведомственная'!F553</f>
        <v>689.1</v>
      </c>
      <c r="E146" s="9">
        <f>'№ 5ведомственная'!G553</f>
        <v>0</v>
      </c>
      <c r="F146" s="9">
        <f>'№ 5ведомственная'!H553</f>
        <v>0</v>
      </c>
      <c r="G146" s="79"/>
    </row>
    <row r="147" spans="1:7" ht="63.75" outlineLevel="4">
      <c r="A147" s="18" t="s">
        <v>686</v>
      </c>
      <c r="B147" s="17"/>
      <c r="C147" s="19" t="s">
        <v>687</v>
      </c>
      <c r="D147" s="9">
        <f t="shared" ref="D147:F147" si="23">D148</f>
        <v>119.3</v>
      </c>
      <c r="E147" s="9">
        <f t="shared" si="23"/>
        <v>0</v>
      </c>
      <c r="F147" s="9">
        <f t="shared" si="23"/>
        <v>0</v>
      </c>
      <c r="G147" s="79"/>
    </row>
    <row r="148" spans="1:7" ht="25.5" outlineLevel="4">
      <c r="A148" s="18" t="s">
        <v>686</v>
      </c>
      <c r="B148" s="17">
        <v>200</v>
      </c>
      <c r="C148" s="19" t="s">
        <v>306</v>
      </c>
      <c r="D148" s="9">
        <f>'№ 5ведомственная'!F555</f>
        <v>119.3</v>
      </c>
      <c r="E148" s="9">
        <f>'№ 5ведомственная'!G555</f>
        <v>0</v>
      </c>
      <c r="F148" s="9">
        <f>'№ 5ведомственная'!H555</f>
        <v>0</v>
      </c>
      <c r="G148" s="79"/>
    </row>
    <row r="149" spans="1:7" ht="25.5" outlineLevel="4">
      <c r="A149" s="18" t="s">
        <v>759</v>
      </c>
      <c r="B149" s="17"/>
      <c r="C149" s="19" t="s">
        <v>758</v>
      </c>
      <c r="D149" s="9">
        <f>D150</f>
        <v>275</v>
      </c>
      <c r="E149" s="9">
        <f t="shared" ref="E149:F149" si="24">E150</f>
        <v>0</v>
      </c>
      <c r="F149" s="9">
        <f t="shared" si="24"/>
        <v>0</v>
      </c>
      <c r="G149" s="79"/>
    </row>
    <row r="150" spans="1:7" ht="38.25" outlineLevel="4">
      <c r="A150" s="18" t="s">
        <v>761</v>
      </c>
      <c r="B150" s="17"/>
      <c r="C150" s="19" t="s">
        <v>760</v>
      </c>
      <c r="D150" s="9">
        <f>D151</f>
        <v>275</v>
      </c>
      <c r="E150" s="9">
        <f t="shared" ref="E150:F150" si="25">E151</f>
        <v>0</v>
      </c>
      <c r="F150" s="9">
        <f t="shared" si="25"/>
        <v>0</v>
      </c>
      <c r="G150" s="79"/>
    </row>
    <row r="151" spans="1:7" ht="25.5" outlineLevel="4">
      <c r="A151" s="18" t="s">
        <v>761</v>
      </c>
      <c r="B151" s="17" t="s">
        <v>7</v>
      </c>
      <c r="C151" s="19" t="s">
        <v>306</v>
      </c>
      <c r="D151" s="9">
        <f>'№ 5ведомственная'!F568</f>
        <v>275</v>
      </c>
      <c r="E151" s="9">
        <f>'№ 5ведомственная'!G568</f>
        <v>0</v>
      </c>
      <c r="F151" s="9">
        <f>'№ 5ведомственная'!H568</f>
        <v>0</v>
      </c>
      <c r="G151" s="79"/>
    </row>
    <row r="152" spans="1:7" ht="25.5" outlineLevel="1">
      <c r="A152" s="18" t="s">
        <v>241</v>
      </c>
      <c r="B152" s="18"/>
      <c r="C152" s="19" t="s">
        <v>520</v>
      </c>
      <c r="D152" s="9">
        <f t="shared" ref="D152:F153" si="26">D153</f>
        <v>2497.1999999999998</v>
      </c>
      <c r="E152" s="9">
        <f t="shared" si="26"/>
        <v>2497.1999999999998</v>
      </c>
      <c r="F152" s="9">
        <f t="shared" si="26"/>
        <v>2497.1999999999998</v>
      </c>
      <c r="G152" s="79"/>
    </row>
    <row r="153" spans="1:7" ht="25.5" outlineLevel="2">
      <c r="A153" s="18" t="s">
        <v>242</v>
      </c>
      <c r="B153" s="18"/>
      <c r="C153" s="19" t="s">
        <v>521</v>
      </c>
      <c r="D153" s="9">
        <f t="shared" si="26"/>
        <v>2497.1999999999998</v>
      </c>
      <c r="E153" s="9">
        <f t="shared" si="26"/>
        <v>2497.1999999999998</v>
      </c>
      <c r="F153" s="9">
        <f t="shared" si="26"/>
        <v>2497.1999999999998</v>
      </c>
      <c r="G153" s="79"/>
    </row>
    <row r="154" spans="1:7" ht="25.5" outlineLevel="3">
      <c r="A154" s="18" t="s">
        <v>243</v>
      </c>
      <c r="B154" s="18"/>
      <c r="C154" s="19" t="s">
        <v>522</v>
      </c>
      <c r="D154" s="9">
        <f>D155+D156+D157</f>
        <v>2497.1999999999998</v>
      </c>
      <c r="E154" s="9">
        <f>E155+E156+E157</f>
        <v>2497.1999999999998</v>
      </c>
      <c r="F154" s="9">
        <f>F155+F156+F157</f>
        <v>2497.1999999999998</v>
      </c>
      <c r="G154" s="79"/>
    </row>
    <row r="155" spans="1:7" ht="51" outlineLevel="4">
      <c r="A155" s="18" t="s">
        <v>243</v>
      </c>
      <c r="B155" s="18" t="s">
        <v>6</v>
      </c>
      <c r="C155" s="19" t="s">
        <v>305</v>
      </c>
      <c r="D155" s="9">
        <f>'№ 5ведомственная'!F572</f>
        <v>1481.7</v>
      </c>
      <c r="E155" s="9">
        <f>'№ 5ведомственная'!G572</f>
        <v>1481.7</v>
      </c>
      <c r="F155" s="9">
        <f>'№ 5ведомственная'!H572</f>
        <v>1481.7</v>
      </c>
      <c r="G155" s="79"/>
    </row>
    <row r="156" spans="1:7" ht="25.5" outlineLevel="4">
      <c r="A156" s="18" t="s">
        <v>243</v>
      </c>
      <c r="B156" s="18" t="s">
        <v>7</v>
      </c>
      <c r="C156" s="19" t="s">
        <v>306</v>
      </c>
      <c r="D156" s="9">
        <f>'№ 5ведомственная'!F573</f>
        <v>915.5</v>
      </c>
      <c r="E156" s="9">
        <f>'№ 5ведомственная'!G573</f>
        <v>915.5</v>
      </c>
      <c r="F156" s="9">
        <f>'№ 5ведомственная'!H573</f>
        <v>915.5</v>
      </c>
      <c r="G156" s="79"/>
    </row>
    <row r="157" spans="1:7" outlineLevel="4">
      <c r="A157" s="18" t="s">
        <v>243</v>
      </c>
      <c r="B157" s="17">
        <v>800</v>
      </c>
      <c r="C157" s="19" t="s">
        <v>307</v>
      </c>
      <c r="D157" s="9">
        <f>'№ 5ведомственная'!F574</f>
        <v>100</v>
      </c>
      <c r="E157" s="9">
        <f>'№ 5ведомственная'!G574</f>
        <v>100</v>
      </c>
      <c r="F157" s="9">
        <f>'№ 5ведомственная'!H574</f>
        <v>100</v>
      </c>
      <c r="G157" s="79"/>
    </row>
    <row r="158" spans="1:7" s="30" customFormat="1" ht="38.25">
      <c r="A158" s="18" t="s">
        <v>73</v>
      </c>
      <c r="B158" s="18"/>
      <c r="C158" s="19" t="s">
        <v>696</v>
      </c>
      <c r="D158" s="9">
        <f>D159+D190+D217+D223</f>
        <v>164230.29999999999</v>
      </c>
      <c r="E158" s="9">
        <f>E159+E190+E217+E223</f>
        <v>157231.09999999998</v>
      </c>
      <c r="F158" s="9">
        <f>F159+F190+F217+F223</f>
        <v>159551.4</v>
      </c>
      <c r="G158" s="84"/>
    </row>
    <row r="159" spans="1:7" ht="25.5" outlineLevel="1">
      <c r="A159" s="18" t="s">
        <v>98</v>
      </c>
      <c r="B159" s="18"/>
      <c r="C159" s="19" t="s">
        <v>391</v>
      </c>
      <c r="D159" s="9">
        <f>D160+D165+D180+D185</f>
        <v>29958.799999999999</v>
      </c>
      <c r="E159" s="9">
        <f>E160+E165+E180+E185</f>
        <v>25808.799999999999</v>
      </c>
      <c r="F159" s="9">
        <f>F160+F165+F180+F185</f>
        <v>25808.799999999999</v>
      </c>
      <c r="G159" s="79"/>
    </row>
    <row r="160" spans="1:7" ht="25.5" outlineLevel="2">
      <c r="A160" s="18" t="s">
        <v>107</v>
      </c>
      <c r="B160" s="18"/>
      <c r="C160" s="19" t="s">
        <v>400</v>
      </c>
      <c r="D160" s="9">
        <f>D161+D163</f>
        <v>1000</v>
      </c>
      <c r="E160" s="9">
        <f>E161+E163</f>
        <v>1000</v>
      </c>
      <c r="F160" s="9">
        <f>F161+F163</f>
        <v>1000</v>
      </c>
      <c r="G160" s="79"/>
    </row>
    <row r="161" spans="1:7" outlineLevel="3">
      <c r="A161" s="18" t="s">
        <v>108</v>
      </c>
      <c r="B161" s="18"/>
      <c r="C161" s="19" t="s">
        <v>401</v>
      </c>
      <c r="D161" s="9">
        <f>D162</f>
        <v>500</v>
      </c>
      <c r="E161" s="9">
        <f>E162</f>
        <v>500</v>
      </c>
      <c r="F161" s="9">
        <f>F162</f>
        <v>500</v>
      </c>
      <c r="G161" s="79"/>
    </row>
    <row r="162" spans="1:7" ht="25.5" outlineLevel="4">
      <c r="A162" s="18" t="s">
        <v>108</v>
      </c>
      <c r="B162" s="18" t="s">
        <v>7</v>
      </c>
      <c r="C162" s="19" t="s">
        <v>306</v>
      </c>
      <c r="D162" s="9">
        <f>'№ 5ведомственная'!F214</f>
        <v>500</v>
      </c>
      <c r="E162" s="9">
        <f>'№ 5ведомственная'!G214</f>
        <v>500</v>
      </c>
      <c r="F162" s="9">
        <f>'№ 5ведомственная'!H214</f>
        <v>500</v>
      </c>
      <c r="G162" s="79"/>
    </row>
    <row r="163" spans="1:7" outlineLevel="3">
      <c r="A163" s="18" t="s">
        <v>109</v>
      </c>
      <c r="B163" s="18"/>
      <c r="C163" s="19" t="s">
        <v>402</v>
      </c>
      <c r="D163" s="9">
        <f>D164</f>
        <v>500</v>
      </c>
      <c r="E163" s="9">
        <f>E164</f>
        <v>500</v>
      </c>
      <c r="F163" s="9">
        <f>F164</f>
        <v>500</v>
      </c>
      <c r="G163" s="79"/>
    </row>
    <row r="164" spans="1:7" ht="25.5" outlineLevel="4">
      <c r="A164" s="18" t="s">
        <v>109</v>
      </c>
      <c r="B164" s="18" t="s">
        <v>7</v>
      </c>
      <c r="C164" s="19" t="s">
        <v>306</v>
      </c>
      <c r="D164" s="9">
        <f>'№ 5ведомственная'!F216</f>
        <v>500</v>
      </c>
      <c r="E164" s="9">
        <f>'№ 5ведомственная'!G216</f>
        <v>500</v>
      </c>
      <c r="F164" s="9">
        <f>'№ 5ведомственная'!H216</f>
        <v>500</v>
      </c>
      <c r="G164" s="79"/>
    </row>
    <row r="165" spans="1:7" ht="25.5" outlineLevel="2">
      <c r="A165" s="18" t="s">
        <v>110</v>
      </c>
      <c r="B165" s="18"/>
      <c r="C165" s="19" t="s">
        <v>403</v>
      </c>
      <c r="D165" s="9">
        <f>D166+D168+D170+D172+D174+D176+D178</f>
        <v>23325.5</v>
      </c>
      <c r="E165" s="9">
        <f t="shared" ref="E165:F165" si="27">E166+E168+E170+E172+E174+E176+E178</f>
        <v>20775.5</v>
      </c>
      <c r="F165" s="9">
        <f t="shared" si="27"/>
        <v>20775.5</v>
      </c>
      <c r="G165" s="79"/>
    </row>
    <row r="166" spans="1:7" outlineLevel="3">
      <c r="A166" s="18" t="s">
        <v>111</v>
      </c>
      <c r="B166" s="18"/>
      <c r="C166" s="19" t="s">
        <v>404</v>
      </c>
      <c r="D166" s="9">
        <f>D167</f>
        <v>500</v>
      </c>
      <c r="E166" s="9">
        <f>E167</f>
        <v>500</v>
      </c>
      <c r="F166" s="9">
        <f>F167</f>
        <v>500</v>
      </c>
      <c r="G166" s="79"/>
    </row>
    <row r="167" spans="1:7" ht="25.5" outlineLevel="4">
      <c r="A167" s="18" t="s">
        <v>111</v>
      </c>
      <c r="B167" s="18" t="s">
        <v>7</v>
      </c>
      <c r="C167" s="19" t="s">
        <v>306</v>
      </c>
      <c r="D167" s="9">
        <f>'№ 5ведомственная'!F219</f>
        <v>500</v>
      </c>
      <c r="E167" s="9">
        <f>'№ 5ведомственная'!G219</f>
        <v>500</v>
      </c>
      <c r="F167" s="9">
        <f>'№ 5ведомственная'!H219</f>
        <v>500</v>
      </c>
      <c r="G167" s="79"/>
    </row>
    <row r="168" spans="1:7" ht="25.5" outlineLevel="3">
      <c r="A168" s="18" t="s">
        <v>112</v>
      </c>
      <c r="B168" s="18"/>
      <c r="C168" s="19" t="s">
        <v>613</v>
      </c>
      <c r="D168" s="9">
        <f>D169</f>
        <v>1000</v>
      </c>
      <c r="E168" s="9">
        <f>E169</f>
        <v>200</v>
      </c>
      <c r="F168" s="9">
        <f>F169</f>
        <v>200</v>
      </c>
      <c r="G168" s="79"/>
    </row>
    <row r="169" spans="1:7" ht="25.5" outlineLevel="4">
      <c r="A169" s="18" t="s">
        <v>112</v>
      </c>
      <c r="B169" s="18" t="s">
        <v>7</v>
      </c>
      <c r="C169" s="19" t="s">
        <v>306</v>
      </c>
      <c r="D169" s="9">
        <f>'№ 5ведомственная'!F221</f>
        <v>1000</v>
      </c>
      <c r="E169" s="9">
        <f>'№ 5ведомственная'!G221</f>
        <v>200</v>
      </c>
      <c r="F169" s="9">
        <f>'№ 5ведомственная'!H221</f>
        <v>200</v>
      </c>
      <c r="G169" s="79"/>
    </row>
    <row r="170" spans="1:7" ht="38.25" outlineLevel="3">
      <c r="A170" s="18" t="s">
        <v>113</v>
      </c>
      <c r="B170" s="18"/>
      <c r="C170" s="19" t="s">
        <v>405</v>
      </c>
      <c r="D170" s="9">
        <f>D171</f>
        <v>500</v>
      </c>
      <c r="E170" s="9">
        <f>E171</f>
        <v>200</v>
      </c>
      <c r="F170" s="9">
        <f>F171</f>
        <v>200</v>
      </c>
      <c r="G170" s="79"/>
    </row>
    <row r="171" spans="1:7" ht="25.5" outlineLevel="4">
      <c r="A171" s="18" t="s">
        <v>113</v>
      </c>
      <c r="B171" s="18" t="s">
        <v>7</v>
      </c>
      <c r="C171" s="19" t="s">
        <v>306</v>
      </c>
      <c r="D171" s="9">
        <f>'№ 5ведомственная'!F223</f>
        <v>500</v>
      </c>
      <c r="E171" s="9">
        <f>'№ 5ведомственная'!G223</f>
        <v>200</v>
      </c>
      <c r="F171" s="9">
        <f>'№ 5ведомственная'!H223</f>
        <v>200</v>
      </c>
      <c r="G171" s="79"/>
    </row>
    <row r="172" spans="1:7" ht="25.5" outlineLevel="3">
      <c r="A172" s="18" t="s">
        <v>131</v>
      </c>
      <c r="B172" s="18"/>
      <c r="C172" s="19" t="s">
        <v>425</v>
      </c>
      <c r="D172" s="9">
        <f>D173</f>
        <v>19475.5</v>
      </c>
      <c r="E172" s="9">
        <f>E173</f>
        <v>19475.5</v>
      </c>
      <c r="F172" s="9">
        <f>F173</f>
        <v>19475.5</v>
      </c>
      <c r="G172" s="79"/>
    </row>
    <row r="173" spans="1:7" ht="25.5" outlineLevel="4">
      <c r="A173" s="18" t="s">
        <v>131</v>
      </c>
      <c r="B173" s="18" t="s">
        <v>39</v>
      </c>
      <c r="C173" s="19" t="s">
        <v>332</v>
      </c>
      <c r="D173" s="9">
        <f>'№ 5ведомственная'!F278</f>
        <v>19475.5</v>
      </c>
      <c r="E173" s="9">
        <f>'№ 5ведомственная'!G278</f>
        <v>19475.5</v>
      </c>
      <c r="F173" s="9">
        <f>'№ 5ведомственная'!H278</f>
        <v>19475.5</v>
      </c>
      <c r="G173" s="79"/>
    </row>
    <row r="174" spans="1:7" ht="25.5" outlineLevel="4">
      <c r="A174" s="18" t="s">
        <v>595</v>
      </c>
      <c r="B174" s="17"/>
      <c r="C174" s="19" t="s">
        <v>596</v>
      </c>
      <c r="D174" s="9">
        <f>D175</f>
        <v>1000</v>
      </c>
      <c r="E174" s="9">
        <f>E175</f>
        <v>200</v>
      </c>
      <c r="F174" s="9">
        <f>F175</f>
        <v>200</v>
      </c>
      <c r="G174" s="79"/>
    </row>
    <row r="175" spans="1:7" ht="25.5" outlineLevel="4">
      <c r="A175" s="18" t="s">
        <v>595</v>
      </c>
      <c r="B175" s="17">
        <v>200</v>
      </c>
      <c r="C175" s="19" t="s">
        <v>306</v>
      </c>
      <c r="D175" s="9">
        <f>'№ 5ведомственная'!F225</f>
        <v>1000</v>
      </c>
      <c r="E175" s="9">
        <f>'№ 5ведомственная'!G225</f>
        <v>200</v>
      </c>
      <c r="F175" s="9">
        <f>'№ 5ведомственная'!H225</f>
        <v>200</v>
      </c>
      <c r="G175" s="79"/>
    </row>
    <row r="176" spans="1:7" ht="25.5" outlineLevel="4">
      <c r="A176" s="18" t="s">
        <v>614</v>
      </c>
      <c r="B176" s="17"/>
      <c r="C176" s="19" t="s">
        <v>615</v>
      </c>
      <c r="D176" s="9">
        <f>D177</f>
        <v>350</v>
      </c>
      <c r="E176" s="9">
        <f>E177</f>
        <v>100</v>
      </c>
      <c r="F176" s="9">
        <f>F177</f>
        <v>100</v>
      </c>
      <c r="G176" s="79"/>
    </row>
    <row r="177" spans="1:7" ht="25.5" outlineLevel="4">
      <c r="A177" s="18" t="s">
        <v>614</v>
      </c>
      <c r="B177" s="17">
        <v>200</v>
      </c>
      <c r="C177" s="19" t="s">
        <v>306</v>
      </c>
      <c r="D177" s="9">
        <f>'№ 5ведомственная'!F227</f>
        <v>350</v>
      </c>
      <c r="E177" s="9">
        <f>'№ 5ведомственная'!G227</f>
        <v>100</v>
      </c>
      <c r="F177" s="9">
        <f>'№ 5ведомственная'!H227</f>
        <v>100</v>
      </c>
      <c r="G177" s="79"/>
    </row>
    <row r="178" spans="1:7" ht="25.5" outlineLevel="4">
      <c r="A178" s="18" t="s">
        <v>625</v>
      </c>
      <c r="B178" s="17"/>
      <c r="C178" s="19" t="s">
        <v>626</v>
      </c>
      <c r="D178" s="9">
        <f>D179</f>
        <v>500</v>
      </c>
      <c r="E178" s="9">
        <f>E179</f>
        <v>100</v>
      </c>
      <c r="F178" s="9">
        <f>F179</f>
        <v>100</v>
      </c>
      <c r="G178" s="79"/>
    </row>
    <row r="179" spans="1:7" ht="25.5" outlineLevel="4">
      <c r="A179" s="18" t="s">
        <v>625</v>
      </c>
      <c r="B179" s="17">
        <v>200</v>
      </c>
      <c r="C179" s="19" t="s">
        <v>306</v>
      </c>
      <c r="D179" s="9">
        <f>'№ 5ведомственная'!F229</f>
        <v>500</v>
      </c>
      <c r="E179" s="9">
        <f>'№ 5ведомственная'!G229</f>
        <v>100</v>
      </c>
      <c r="F179" s="9">
        <f>'№ 5ведомственная'!H229</f>
        <v>100</v>
      </c>
      <c r="G179" s="79"/>
    </row>
    <row r="180" spans="1:7" ht="25.5" outlineLevel="2">
      <c r="A180" s="18" t="s">
        <v>99</v>
      </c>
      <c r="B180" s="18"/>
      <c r="C180" s="19" t="s">
        <v>392</v>
      </c>
      <c r="D180" s="9">
        <f>D181+D183</f>
        <v>3133.3</v>
      </c>
      <c r="E180" s="9">
        <f>E181+E183</f>
        <v>3133.3</v>
      </c>
      <c r="F180" s="9">
        <f>F181+F183</f>
        <v>3133.3</v>
      </c>
      <c r="G180" s="79"/>
    </row>
    <row r="181" spans="1:7" ht="25.5" outlineLevel="3">
      <c r="A181" s="18" t="s">
        <v>651</v>
      </c>
      <c r="B181" s="17"/>
      <c r="C181" s="19" t="s">
        <v>650</v>
      </c>
      <c r="D181" s="9">
        <f>D182</f>
        <v>1000</v>
      </c>
      <c r="E181" s="9">
        <f>E182</f>
        <v>1000</v>
      </c>
      <c r="F181" s="9">
        <f>F182</f>
        <v>1000</v>
      </c>
      <c r="G181" s="79"/>
    </row>
    <row r="182" spans="1:7" ht="25.5" outlineLevel="4">
      <c r="A182" s="18" t="s">
        <v>651</v>
      </c>
      <c r="B182" s="17">
        <v>200</v>
      </c>
      <c r="C182" s="19" t="s">
        <v>306</v>
      </c>
      <c r="D182" s="9">
        <f>'№ 5ведомственная'!F203</f>
        <v>1000</v>
      </c>
      <c r="E182" s="9">
        <f>'№ 5ведомственная'!G203</f>
        <v>1000</v>
      </c>
      <c r="F182" s="9">
        <f>'№ 5ведомственная'!H203</f>
        <v>1000</v>
      </c>
      <c r="G182" s="79"/>
    </row>
    <row r="183" spans="1:7" ht="38.25" outlineLevel="3">
      <c r="A183" s="18" t="s">
        <v>100</v>
      </c>
      <c r="B183" s="18"/>
      <c r="C183" s="19" t="s">
        <v>394</v>
      </c>
      <c r="D183" s="9">
        <f>D184</f>
        <v>2133.3000000000002</v>
      </c>
      <c r="E183" s="9">
        <f>E184</f>
        <v>2133.3000000000002</v>
      </c>
      <c r="F183" s="9">
        <f>F184</f>
        <v>2133.3000000000002</v>
      </c>
      <c r="G183" s="79"/>
    </row>
    <row r="184" spans="1:7" ht="25.5" outlineLevel="4">
      <c r="A184" s="18" t="s">
        <v>100</v>
      </c>
      <c r="B184" s="18" t="s">
        <v>7</v>
      </c>
      <c r="C184" s="19" t="s">
        <v>306</v>
      </c>
      <c r="D184" s="9">
        <f>'№ 5ведомственная'!F201</f>
        <v>2133.3000000000002</v>
      </c>
      <c r="E184" s="9">
        <f>'№ 5ведомственная'!G201</f>
        <v>2133.3000000000002</v>
      </c>
      <c r="F184" s="9">
        <f>'№ 5ведомственная'!H201</f>
        <v>2133.3000000000002</v>
      </c>
      <c r="G184" s="79"/>
    </row>
    <row r="185" spans="1:7" ht="25.5" outlineLevel="2">
      <c r="A185" s="18" t="s">
        <v>114</v>
      </c>
      <c r="B185" s="18"/>
      <c r="C185" s="19" t="s">
        <v>406</v>
      </c>
      <c r="D185" s="9">
        <f>D188+D186</f>
        <v>2500</v>
      </c>
      <c r="E185" s="9">
        <f t="shared" ref="E185:F185" si="28">E188+E186</f>
        <v>900</v>
      </c>
      <c r="F185" s="9">
        <f t="shared" si="28"/>
        <v>900</v>
      </c>
      <c r="G185" s="79"/>
    </row>
    <row r="186" spans="1:7" outlineLevel="2">
      <c r="A186" s="18" t="s">
        <v>665</v>
      </c>
      <c r="B186" s="17"/>
      <c r="C186" s="19" t="s">
        <v>666</v>
      </c>
      <c r="D186" s="9">
        <f>D187</f>
        <v>1000</v>
      </c>
      <c r="E186" s="9">
        <f t="shared" ref="E186:F186" si="29">E187</f>
        <v>400</v>
      </c>
      <c r="F186" s="9">
        <f t="shared" si="29"/>
        <v>400</v>
      </c>
      <c r="G186" s="79"/>
    </row>
    <row r="187" spans="1:7" ht="25.5" outlineLevel="2">
      <c r="A187" s="18" t="s">
        <v>665</v>
      </c>
      <c r="B187" s="17">
        <v>200</v>
      </c>
      <c r="C187" s="19" t="s">
        <v>306</v>
      </c>
      <c r="D187" s="9">
        <f>'№ 5ведомственная'!F232</f>
        <v>1000</v>
      </c>
      <c r="E187" s="9">
        <f>'№ 5ведомственная'!G232</f>
        <v>400</v>
      </c>
      <c r="F187" s="9">
        <f>'№ 5ведомственная'!H232</f>
        <v>400</v>
      </c>
      <c r="G187" s="79"/>
    </row>
    <row r="188" spans="1:7" ht="43.5" customHeight="1" outlineLevel="3">
      <c r="A188" s="18" t="s">
        <v>592</v>
      </c>
      <c r="B188" s="18"/>
      <c r="C188" s="19" t="str">
        <f>'№ 5ведомственная'!E233</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188" s="9">
        <f t="shared" ref="D188:F188" si="30">D189</f>
        <v>1500</v>
      </c>
      <c r="E188" s="9">
        <f t="shared" si="30"/>
        <v>500</v>
      </c>
      <c r="F188" s="9">
        <f t="shared" si="30"/>
        <v>500</v>
      </c>
      <c r="G188" s="79"/>
    </row>
    <row r="189" spans="1:7" ht="25.5" outlineLevel="4">
      <c r="A189" s="18" t="s">
        <v>592</v>
      </c>
      <c r="B189" s="18" t="s">
        <v>7</v>
      </c>
      <c r="C189" s="19" t="s">
        <v>306</v>
      </c>
      <c r="D189" s="9">
        <f>'№ 5ведомственная'!F234</f>
        <v>1500</v>
      </c>
      <c r="E189" s="9">
        <f>'№ 5ведомственная'!G234</f>
        <v>500</v>
      </c>
      <c r="F189" s="9">
        <f>'№ 5ведомственная'!H234</f>
        <v>500</v>
      </c>
      <c r="G189" s="79"/>
    </row>
    <row r="190" spans="1:7" outlineLevel="1">
      <c r="A190" s="18" t="s">
        <v>77</v>
      </c>
      <c r="B190" s="18"/>
      <c r="C190" s="19" t="s">
        <v>371</v>
      </c>
      <c r="D190" s="9">
        <f>D191+D200+D207+D212</f>
        <v>110085.80000000002</v>
      </c>
      <c r="E190" s="9">
        <f>E191+E200+E207+E212</f>
        <v>112230</v>
      </c>
      <c r="F190" s="9">
        <f>F191+F200+F207+F212</f>
        <v>114090.1</v>
      </c>
      <c r="G190" s="79"/>
    </row>
    <row r="191" spans="1:7" ht="25.5" outlineLevel="2">
      <c r="A191" s="18" t="s">
        <v>81</v>
      </c>
      <c r="B191" s="18"/>
      <c r="C191" s="19" t="s">
        <v>374</v>
      </c>
      <c r="D191" s="9">
        <f>D192+D194+D196+D198</f>
        <v>34928.1</v>
      </c>
      <c r="E191" s="9">
        <f>E192+E194+E196+E198</f>
        <v>35605.199999999997</v>
      </c>
      <c r="F191" s="9">
        <f>F192+F194+F196+F198</f>
        <v>36309.4</v>
      </c>
      <c r="G191" s="79"/>
    </row>
    <row r="192" spans="1:7" ht="63.75" outlineLevel="3">
      <c r="A192" s="18" t="s">
        <v>82</v>
      </c>
      <c r="B192" s="18"/>
      <c r="C192" s="19" t="s">
        <v>375</v>
      </c>
      <c r="D192" s="9">
        <f>D193</f>
        <v>16928.099999999999</v>
      </c>
      <c r="E192" s="9">
        <f>E193</f>
        <v>17605.2</v>
      </c>
      <c r="F192" s="9">
        <f>F193</f>
        <v>18309.400000000001</v>
      </c>
      <c r="G192" s="79"/>
    </row>
    <row r="193" spans="1:7" ht="25.5" outlineLevel="4">
      <c r="A193" s="18" t="s">
        <v>82</v>
      </c>
      <c r="B193" s="18" t="s">
        <v>7</v>
      </c>
      <c r="C193" s="19" t="s">
        <v>306</v>
      </c>
      <c r="D193" s="9">
        <f>'№ 5ведомственная'!F159</f>
        <v>16928.099999999999</v>
      </c>
      <c r="E193" s="9">
        <f>'№ 5ведомственная'!G159</f>
        <v>17605.2</v>
      </c>
      <c r="F193" s="9">
        <f>'№ 5ведомственная'!H159</f>
        <v>18309.400000000001</v>
      </c>
      <c r="G193" s="79"/>
    </row>
    <row r="194" spans="1:7" ht="25.5" outlineLevel="3">
      <c r="A194" s="18" t="s">
        <v>83</v>
      </c>
      <c r="B194" s="18"/>
      <c r="C194" s="19" t="s">
        <v>376</v>
      </c>
      <c r="D194" s="9">
        <f>D195</f>
        <v>8000</v>
      </c>
      <c r="E194" s="9">
        <f>E195</f>
        <v>8000</v>
      </c>
      <c r="F194" s="9">
        <f>F195</f>
        <v>8000</v>
      </c>
      <c r="G194" s="79"/>
    </row>
    <row r="195" spans="1:7" ht="25.5" outlineLevel="4">
      <c r="A195" s="18" t="s">
        <v>83</v>
      </c>
      <c r="B195" s="18" t="s">
        <v>39</v>
      </c>
      <c r="C195" s="19" t="s">
        <v>332</v>
      </c>
      <c r="D195" s="9">
        <f>'№ 5ведомственная'!F161</f>
        <v>8000</v>
      </c>
      <c r="E195" s="9">
        <f>'№ 5ведомственная'!G161</f>
        <v>8000</v>
      </c>
      <c r="F195" s="9">
        <f>'№ 5ведомственная'!H161</f>
        <v>8000</v>
      </c>
      <c r="G195" s="79"/>
    </row>
    <row r="196" spans="1:7" ht="25.5" outlineLevel="3">
      <c r="A196" s="18" t="s">
        <v>84</v>
      </c>
      <c r="B196" s="18"/>
      <c r="C196" s="19" t="s">
        <v>377</v>
      </c>
      <c r="D196" s="9">
        <f>D197</f>
        <v>4000</v>
      </c>
      <c r="E196" s="9">
        <f>E197</f>
        <v>4000</v>
      </c>
      <c r="F196" s="9">
        <f>F197</f>
        <v>4000</v>
      </c>
      <c r="G196" s="79"/>
    </row>
    <row r="197" spans="1:7" ht="25.5" outlineLevel="4">
      <c r="A197" s="18" t="s">
        <v>84</v>
      </c>
      <c r="B197" s="18" t="s">
        <v>7</v>
      </c>
      <c r="C197" s="19" t="s">
        <v>306</v>
      </c>
      <c r="D197" s="9">
        <f>'№ 5ведомственная'!F163</f>
        <v>4000</v>
      </c>
      <c r="E197" s="9">
        <f>'№ 5ведомственная'!G163</f>
        <v>4000</v>
      </c>
      <c r="F197" s="9">
        <f>'№ 5ведомственная'!H163</f>
        <v>4000</v>
      </c>
      <c r="G197" s="79"/>
    </row>
    <row r="198" spans="1:7" ht="51" outlineLevel="3">
      <c r="A198" s="18" t="s">
        <v>85</v>
      </c>
      <c r="B198" s="18"/>
      <c r="C198" s="19" t="s">
        <v>378</v>
      </c>
      <c r="D198" s="9">
        <f>D199</f>
        <v>6000</v>
      </c>
      <c r="E198" s="9">
        <f>E199</f>
        <v>6000</v>
      </c>
      <c r="F198" s="9">
        <f>F199</f>
        <v>6000</v>
      </c>
      <c r="G198" s="79"/>
    </row>
    <row r="199" spans="1:7" ht="25.5" outlineLevel="4">
      <c r="A199" s="18" t="s">
        <v>85</v>
      </c>
      <c r="B199" s="18" t="s">
        <v>7</v>
      </c>
      <c r="C199" s="19" t="s">
        <v>306</v>
      </c>
      <c r="D199" s="9">
        <f>'№ 5ведомственная'!F165</f>
        <v>6000</v>
      </c>
      <c r="E199" s="9">
        <f>'№ 5ведомственная'!G165</f>
        <v>6000</v>
      </c>
      <c r="F199" s="9">
        <f>'№ 5ведомственная'!H165</f>
        <v>6000</v>
      </c>
      <c r="G199" s="79"/>
    </row>
    <row r="200" spans="1:7" outlineLevel="2">
      <c r="A200" s="18" t="s">
        <v>86</v>
      </c>
      <c r="B200" s="18"/>
      <c r="C200" s="19" t="s">
        <v>620</v>
      </c>
      <c r="D200" s="9">
        <f>D205+D201+D203</f>
        <v>50041.5</v>
      </c>
      <c r="E200" s="9">
        <f t="shared" ref="E200:F200" si="31">E205+E201+E203</f>
        <v>51100.5</v>
      </c>
      <c r="F200" s="9">
        <f t="shared" si="31"/>
        <v>51834.6</v>
      </c>
      <c r="G200" s="79"/>
    </row>
    <row r="201" spans="1:7" ht="25.5" outlineLevel="2">
      <c r="A201" s="18" t="s">
        <v>562</v>
      </c>
      <c r="B201" s="17"/>
      <c r="C201" s="19" t="s">
        <v>766</v>
      </c>
      <c r="D201" s="9">
        <f>D202</f>
        <v>39308.1</v>
      </c>
      <c r="E201" s="9">
        <f>E202</f>
        <v>40880.400000000001</v>
      </c>
      <c r="F201" s="9">
        <f>F202</f>
        <v>41467.699999999997</v>
      </c>
      <c r="G201" s="79"/>
    </row>
    <row r="202" spans="1:7" ht="25.5" outlineLevel="2">
      <c r="A202" s="18" t="s">
        <v>562</v>
      </c>
      <c r="B202" s="17">
        <v>200</v>
      </c>
      <c r="C202" s="19" t="s">
        <v>306</v>
      </c>
      <c r="D202" s="9">
        <f>'№ 5ведомственная'!F168</f>
        <v>39308.1</v>
      </c>
      <c r="E202" s="9">
        <f>'№ 5ведомственная'!G168</f>
        <v>40880.400000000001</v>
      </c>
      <c r="F202" s="9">
        <f>'№ 5ведомственная'!H168</f>
        <v>41467.699999999997</v>
      </c>
      <c r="G202" s="79"/>
    </row>
    <row r="203" spans="1:7" ht="38.25" outlineLevel="2">
      <c r="A203" s="18" t="s">
        <v>752</v>
      </c>
      <c r="B203" s="17"/>
      <c r="C203" s="19" t="s">
        <v>753</v>
      </c>
      <c r="D203" s="9">
        <f>D204</f>
        <v>906.4</v>
      </c>
      <c r="E203" s="9">
        <f t="shared" ref="E203:F203" si="32">E204</f>
        <v>0</v>
      </c>
      <c r="F203" s="9">
        <f t="shared" si="32"/>
        <v>0</v>
      </c>
      <c r="G203" s="79"/>
    </row>
    <row r="204" spans="1:7" ht="25.5" outlineLevel="2">
      <c r="A204" s="18" t="s">
        <v>752</v>
      </c>
      <c r="B204" s="17" t="s">
        <v>7</v>
      </c>
      <c r="C204" s="19" t="s">
        <v>306</v>
      </c>
      <c r="D204" s="9">
        <f>'№ 5ведомственная'!F172</f>
        <v>906.4</v>
      </c>
      <c r="E204" s="9">
        <f>'№ 5ведомственная'!G172</f>
        <v>0</v>
      </c>
      <c r="F204" s="9">
        <f>'№ 5ведомственная'!H172</f>
        <v>0</v>
      </c>
      <c r="G204" s="79"/>
    </row>
    <row r="205" spans="1:7" ht="25.5" outlineLevel="3">
      <c r="A205" s="18" t="s">
        <v>87</v>
      </c>
      <c r="B205" s="18"/>
      <c r="C205" s="19" t="s">
        <v>765</v>
      </c>
      <c r="D205" s="9">
        <f>D206</f>
        <v>9827</v>
      </c>
      <c r="E205" s="9">
        <f>E206</f>
        <v>10220.1</v>
      </c>
      <c r="F205" s="9">
        <f>F206</f>
        <v>10366.9</v>
      </c>
      <c r="G205" s="79"/>
    </row>
    <row r="206" spans="1:7" ht="25.5" outlineLevel="4">
      <c r="A206" s="18" t="s">
        <v>87</v>
      </c>
      <c r="B206" s="18" t="s">
        <v>7</v>
      </c>
      <c r="C206" s="19" t="s">
        <v>306</v>
      </c>
      <c r="D206" s="9">
        <f>'№ 5ведомственная'!F170</f>
        <v>9827</v>
      </c>
      <c r="E206" s="9">
        <f>'№ 5ведомственная'!G170</f>
        <v>10220.1</v>
      </c>
      <c r="F206" s="9">
        <f>'№ 5ведомственная'!H170</f>
        <v>10366.9</v>
      </c>
      <c r="G206" s="79"/>
    </row>
    <row r="207" spans="1:7" ht="38.25" outlineLevel="2">
      <c r="A207" s="18" t="s">
        <v>88</v>
      </c>
      <c r="B207" s="18"/>
      <c r="C207" s="19" t="s">
        <v>621</v>
      </c>
      <c r="D207" s="9">
        <f>D208+D210</f>
        <v>8704.2999999999993</v>
      </c>
      <c r="E207" s="9">
        <f>E208+E210</f>
        <v>9052.5</v>
      </c>
      <c r="F207" s="9">
        <f>F208+F210</f>
        <v>9414.5</v>
      </c>
      <c r="G207" s="79"/>
    </row>
    <row r="208" spans="1:7" outlineLevel="2">
      <c r="A208" s="18" t="s">
        <v>563</v>
      </c>
      <c r="B208" s="17"/>
      <c r="C208" s="19" t="s">
        <v>564</v>
      </c>
      <c r="D208" s="9">
        <f>D209</f>
        <v>6963.4</v>
      </c>
      <c r="E208" s="9">
        <f>E209</f>
        <v>7242</v>
      </c>
      <c r="F208" s="9">
        <f>F209</f>
        <v>7531.6</v>
      </c>
      <c r="G208" s="79"/>
    </row>
    <row r="209" spans="1:7" ht="25.5" outlineLevel="2">
      <c r="A209" s="18" t="s">
        <v>563</v>
      </c>
      <c r="B209" s="17" t="s">
        <v>7</v>
      </c>
      <c r="C209" s="19" t="s">
        <v>306</v>
      </c>
      <c r="D209" s="9">
        <f>'№ 5ведомственная'!F175</f>
        <v>6963.4</v>
      </c>
      <c r="E209" s="9">
        <f>'№ 5ведомственная'!G175</f>
        <v>7242</v>
      </c>
      <c r="F209" s="9">
        <f>'№ 5ведомственная'!H175</f>
        <v>7531.6</v>
      </c>
      <c r="G209" s="79"/>
    </row>
    <row r="210" spans="1:7" outlineLevel="3">
      <c r="A210" s="18" t="s">
        <v>89</v>
      </c>
      <c r="B210" s="18"/>
      <c r="C210" s="19" t="s">
        <v>381</v>
      </c>
      <c r="D210" s="9">
        <f>D211</f>
        <v>1740.9</v>
      </c>
      <c r="E210" s="9">
        <f>E211</f>
        <v>1810.5</v>
      </c>
      <c r="F210" s="9">
        <f>F211</f>
        <v>1882.9</v>
      </c>
      <c r="G210" s="79"/>
    </row>
    <row r="211" spans="1:7" ht="25.5" outlineLevel="4">
      <c r="A211" s="18" t="s">
        <v>89</v>
      </c>
      <c r="B211" s="18" t="s">
        <v>7</v>
      </c>
      <c r="C211" s="19" t="s">
        <v>306</v>
      </c>
      <c r="D211" s="9">
        <f>'№ 5ведомственная'!F177</f>
        <v>1740.9</v>
      </c>
      <c r="E211" s="9">
        <f>'№ 5ведомственная'!G177</f>
        <v>1810.5</v>
      </c>
      <c r="F211" s="9">
        <f>'№ 5ведомственная'!H177</f>
        <v>1882.9</v>
      </c>
      <c r="G211" s="79"/>
    </row>
    <row r="212" spans="1:7" outlineLevel="2">
      <c r="A212" s="18" t="s">
        <v>78</v>
      </c>
      <c r="B212" s="18"/>
      <c r="C212" s="19" t="s">
        <v>372</v>
      </c>
      <c r="D212" s="9">
        <f>D213+D215</f>
        <v>16411.900000000001</v>
      </c>
      <c r="E212" s="9">
        <f>E213+E215</f>
        <v>16471.8</v>
      </c>
      <c r="F212" s="9">
        <f>F213+F215</f>
        <v>16531.599999999999</v>
      </c>
      <c r="G212" s="79"/>
    </row>
    <row r="213" spans="1:7" ht="38.25" outlineLevel="3">
      <c r="A213" s="18" t="s">
        <v>79</v>
      </c>
      <c r="B213" s="18"/>
      <c r="C213" s="19" t="s">
        <v>373</v>
      </c>
      <c r="D213" s="9">
        <f>D214</f>
        <v>3285.4</v>
      </c>
      <c r="E213" s="9">
        <f>E214</f>
        <v>3298.3</v>
      </c>
      <c r="F213" s="9">
        <f>F214</f>
        <v>3310.3</v>
      </c>
      <c r="G213" s="79"/>
    </row>
    <row r="214" spans="1:7" ht="25.5" outlineLevel="4">
      <c r="A214" s="18" t="s">
        <v>79</v>
      </c>
      <c r="B214" s="18" t="s">
        <v>7</v>
      </c>
      <c r="C214" s="19" t="s">
        <v>306</v>
      </c>
      <c r="D214" s="9">
        <f>'№ 5ведомственная'!F151</f>
        <v>3285.4</v>
      </c>
      <c r="E214" s="9">
        <f>'№ 5ведомственная'!G151</f>
        <v>3298.3</v>
      </c>
      <c r="F214" s="9">
        <f>'№ 5ведомственная'!H151</f>
        <v>3310.3</v>
      </c>
      <c r="G214" s="79"/>
    </row>
    <row r="215" spans="1:7" ht="38.25" outlineLevel="4">
      <c r="A215" s="18" t="s">
        <v>561</v>
      </c>
      <c r="B215" s="17"/>
      <c r="C215" s="19" t="s">
        <v>373</v>
      </c>
      <c r="D215" s="9">
        <f>D216</f>
        <v>13126.5</v>
      </c>
      <c r="E215" s="9">
        <f>E216</f>
        <v>13173.5</v>
      </c>
      <c r="F215" s="9">
        <f>F216</f>
        <v>13221.3</v>
      </c>
      <c r="G215" s="79"/>
    </row>
    <row r="216" spans="1:7" ht="25.5" outlineLevel="4">
      <c r="A216" s="18" t="s">
        <v>561</v>
      </c>
      <c r="B216" s="17">
        <v>200</v>
      </c>
      <c r="C216" s="19" t="s">
        <v>306</v>
      </c>
      <c r="D216" s="9">
        <f>'№ 5ведомственная'!F153</f>
        <v>13126.5</v>
      </c>
      <c r="E216" s="9">
        <f>'№ 5ведомственная'!G153</f>
        <v>13173.5</v>
      </c>
      <c r="F216" s="9">
        <f>'№ 5ведомственная'!H153</f>
        <v>13221.3</v>
      </c>
      <c r="G216" s="79"/>
    </row>
    <row r="217" spans="1:7" outlineLevel="1">
      <c r="A217" s="18" t="s">
        <v>90</v>
      </c>
      <c r="B217" s="18"/>
      <c r="C217" s="19" t="s">
        <v>382</v>
      </c>
      <c r="D217" s="9">
        <f>D218</f>
        <v>3323.8999999999996</v>
      </c>
      <c r="E217" s="9">
        <f>E218</f>
        <v>3456.8</v>
      </c>
      <c r="F217" s="9">
        <f>F218</f>
        <v>3595</v>
      </c>
      <c r="G217" s="79"/>
    </row>
    <row r="218" spans="1:7" ht="38.25" outlineLevel="2">
      <c r="A218" s="18" t="s">
        <v>91</v>
      </c>
      <c r="B218" s="18"/>
      <c r="C218" s="19" t="s">
        <v>622</v>
      </c>
      <c r="D218" s="9">
        <f>D221+D219</f>
        <v>3323.8999999999996</v>
      </c>
      <c r="E218" s="9">
        <f>E221+E219</f>
        <v>3456.8</v>
      </c>
      <c r="F218" s="9">
        <f>F221+F219</f>
        <v>3595</v>
      </c>
      <c r="G218" s="79"/>
    </row>
    <row r="219" spans="1:7" ht="38.25" outlineLevel="2">
      <c r="A219" s="18" t="s">
        <v>565</v>
      </c>
      <c r="B219" s="17"/>
      <c r="C219" s="19" t="s">
        <v>566</v>
      </c>
      <c r="D219" s="9">
        <f>D220</f>
        <v>2659.1</v>
      </c>
      <c r="E219" s="9">
        <f>E220</f>
        <v>2765.4</v>
      </c>
      <c r="F219" s="9">
        <f>F220</f>
        <v>2876</v>
      </c>
      <c r="G219" s="79"/>
    </row>
    <row r="220" spans="1:7" ht="25.5" outlineLevel="2">
      <c r="A220" s="18" t="s">
        <v>565</v>
      </c>
      <c r="B220" s="17" t="s">
        <v>7</v>
      </c>
      <c r="C220" s="19" t="s">
        <v>306</v>
      </c>
      <c r="D220" s="9">
        <f>'№ 5ведомственная'!F181</f>
        <v>2659.1</v>
      </c>
      <c r="E220" s="9">
        <f>'№ 5ведомственная'!G181</f>
        <v>2765.4</v>
      </c>
      <c r="F220" s="9">
        <f>'№ 5ведомственная'!H181</f>
        <v>2876</v>
      </c>
      <c r="G220" s="79"/>
    </row>
    <row r="221" spans="1:7" ht="38.25" outlineLevel="3">
      <c r="A221" s="18" t="s">
        <v>92</v>
      </c>
      <c r="B221" s="18"/>
      <c r="C221" s="19" t="s">
        <v>385</v>
      </c>
      <c r="D221" s="9">
        <f>D222</f>
        <v>664.8</v>
      </c>
      <c r="E221" s="9">
        <f>E222</f>
        <v>691.4</v>
      </c>
      <c r="F221" s="9">
        <f>F222</f>
        <v>719</v>
      </c>
      <c r="G221" s="79"/>
    </row>
    <row r="222" spans="1:7" ht="25.5" outlineLevel="4">
      <c r="A222" s="18" t="s">
        <v>92</v>
      </c>
      <c r="B222" s="18" t="s">
        <v>7</v>
      </c>
      <c r="C222" s="19" t="s">
        <v>306</v>
      </c>
      <c r="D222" s="9">
        <f>'№ 5ведомственная'!F183</f>
        <v>664.8</v>
      </c>
      <c r="E222" s="9">
        <f>'№ 5ведомственная'!G183</f>
        <v>691.4</v>
      </c>
      <c r="F222" s="9">
        <f>'№ 5ведомственная'!H183</f>
        <v>719</v>
      </c>
      <c r="G222" s="79"/>
    </row>
    <row r="223" spans="1:7" ht="25.5" outlineLevel="1">
      <c r="A223" s="18" t="s">
        <v>74</v>
      </c>
      <c r="B223" s="18"/>
      <c r="C223" s="19" t="s">
        <v>368</v>
      </c>
      <c r="D223" s="9">
        <f>D224+D231+D240+D247</f>
        <v>20861.8</v>
      </c>
      <c r="E223" s="9">
        <f t="shared" ref="E223:F223" si="33">E224+E231+E240+E247</f>
        <v>15735.5</v>
      </c>
      <c r="F223" s="9">
        <f t="shared" si="33"/>
        <v>16057.5</v>
      </c>
      <c r="G223" s="79"/>
    </row>
    <row r="224" spans="1:7" outlineLevel="2">
      <c r="A224" s="18" t="s">
        <v>116</v>
      </c>
      <c r="B224" s="18"/>
      <c r="C224" s="19" t="s">
        <v>408</v>
      </c>
      <c r="D224" s="9">
        <f>D225+D227+D229</f>
        <v>11500</v>
      </c>
      <c r="E224" s="9">
        <f>E225+E227+E229</f>
        <v>8000</v>
      </c>
      <c r="F224" s="9">
        <f>F225+F227+F229</f>
        <v>8000</v>
      </c>
      <c r="G224" s="79"/>
    </row>
    <row r="225" spans="1:7" ht="25.5" outlineLevel="3">
      <c r="A225" s="18" t="s">
        <v>117</v>
      </c>
      <c r="B225" s="18"/>
      <c r="C225" s="19" t="s">
        <v>409</v>
      </c>
      <c r="D225" s="9">
        <f>D226</f>
        <v>8500</v>
      </c>
      <c r="E225" s="9">
        <f>E226</f>
        <v>6000</v>
      </c>
      <c r="F225" s="9">
        <f>F226</f>
        <v>6000</v>
      </c>
      <c r="G225" s="79"/>
    </row>
    <row r="226" spans="1:7" ht="25.5" outlineLevel="4">
      <c r="A226" s="18" t="s">
        <v>117</v>
      </c>
      <c r="B226" s="18" t="s">
        <v>7</v>
      </c>
      <c r="C226" s="19" t="s">
        <v>306</v>
      </c>
      <c r="D226" s="9">
        <f>'№ 5ведомственная'!F240</f>
        <v>8500</v>
      </c>
      <c r="E226" s="9">
        <f>'№ 5ведомственная'!G240</f>
        <v>6000</v>
      </c>
      <c r="F226" s="9">
        <f>'№ 5ведомственная'!H240</f>
        <v>6000</v>
      </c>
      <c r="G226" s="79"/>
    </row>
    <row r="227" spans="1:7" outlineLevel="3">
      <c r="A227" s="18" t="s">
        <v>118</v>
      </c>
      <c r="B227" s="18"/>
      <c r="C227" s="19" t="s">
        <v>410</v>
      </c>
      <c r="D227" s="9">
        <f>D228</f>
        <v>1500</v>
      </c>
      <c r="E227" s="9">
        <f>E228</f>
        <v>1000</v>
      </c>
      <c r="F227" s="9">
        <f>F228</f>
        <v>1000</v>
      </c>
      <c r="G227" s="79"/>
    </row>
    <row r="228" spans="1:7" ht="25.5" outlineLevel="4">
      <c r="A228" s="18" t="s">
        <v>118</v>
      </c>
      <c r="B228" s="18" t="s">
        <v>39</v>
      </c>
      <c r="C228" s="19" t="s">
        <v>332</v>
      </c>
      <c r="D228" s="9">
        <f>'№ 5ведомственная'!F242</f>
        <v>1500</v>
      </c>
      <c r="E228" s="9">
        <f>'№ 5ведомственная'!G242</f>
        <v>1000</v>
      </c>
      <c r="F228" s="9">
        <f>'№ 5ведомственная'!H242</f>
        <v>1000</v>
      </c>
      <c r="G228" s="79"/>
    </row>
    <row r="229" spans="1:7" ht="38.25" outlineLevel="3">
      <c r="A229" s="18" t="s">
        <v>119</v>
      </c>
      <c r="B229" s="18"/>
      <c r="C229" s="19" t="s">
        <v>411</v>
      </c>
      <c r="D229" s="9">
        <f>D230</f>
        <v>1500</v>
      </c>
      <c r="E229" s="9">
        <f>E230</f>
        <v>1000</v>
      </c>
      <c r="F229" s="9">
        <f>F230</f>
        <v>1000</v>
      </c>
      <c r="G229" s="79"/>
    </row>
    <row r="230" spans="1:7" ht="25.5" outlineLevel="4">
      <c r="A230" s="18" t="s">
        <v>119</v>
      </c>
      <c r="B230" s="18" t="s">
        <v>7</v>
      </c>
      <c r="C230" s="19" t="s">
        <v>306</v>
      </c>
      <c r="D230" s="9">
        <f>'№ 5ведомственная'!F244</f>
        <v>1500</v>
      </c>
      <c r="E230" s="9">
        <f>'№ 5ведомственная'!G244</f>
        <v>1000</v>
      </c>
      <c r="F230" s="9">
        <f>'№ 5ведомственная'!H244</f>
        <v>1000</v>
      </c>
      <c r="G230" s="79"/>
    </row>
    <row r="231" spans="1:7" outlineLevel="2">
      <c r="A231" s="18" t="s">
        <v>75</v>
      </c>
      <c r="B231" s="18"/>
      <c r="C231" s="19" t="s">
        <v>369</v>
      </c>
      <c r="D231" s="9">
        <f>D232+D234+D236+D238</f>
        <v>7380</v>
      </c>
      <c r="E231" s="9">
        <f t="shared" ref="E231:F231" si="34">E232+E234+E236+E238</f>
        <v>5090</v>
      </c>
      <c r="F231" s="9">
        <f t="shared" si="34"/>
        <v>5412</v>
      </c>
      <c r="G231" s="79"/>
    </row>
    <row r="232" spans="1:7" outlineLevel="3">
      <c r="A232" s="18" t="s">
        <v>120</v>
      </c>
      <c r="B232" s="18"/>
      <c r="C232" s="19" t="s">
        <v>413</v>
      </c>
      <c r="D232" s="9">
        <f>D233</f>
        <v>4790</v>
      </c>
      <c r="E232" s="9">
        <f>E233</f>
        <v>3290</v>
      </c>
      <c r="F232" s="9">
        <f>F233</f>
        <v>3612</v>
      </c>
      <c r="G232" s="79"/>
    </row>
    <row r="233" spans="1:7" ht="25.5" outlineLevel="4">
      <c r="A233" s="18" t="s">
        <v>120</v>
      </c>
      <c r="B233" s="18" t="s">
        <v>39</v>
      </c>
      <c r="C233" s="19" t="s">
        <v>332</v>
      </c>
      <c r="D233" s="9">
        <f>'№ 5ведомственная'!F247</f>
        <v>4790</v>
      </c>
      <c r="E233" s="9">
        <f>'№ 5ведомственная'!G247</f>
        <v>3290</v>
      </c>
      <c r="F233" s="9">
        <f>'№ 5ведомственная'!H247</f>
        <v>3612</v>
      </c>
      <c r="G233" s="79"/>
    </row>
    <row r="234" spans="1:7" outlineLevel="3">
      <c r="A234" s="18" t="s">
        <v>121</v>
      </c>
      <c r="B234" s="18"/>
      <c r="C234" s="19" t="s">
        <v>414</v>
      </c>
      <c r="D234" s="9">
        <f>D235</f>
        <v>300</v>
      </c>
      <c r="E234" s="9">
        <f>E235</f>
        <v>0</v>
      </c>
      <c r="F234" s="9">
        <f>F235</f>
        <v>0</v>
      </c>
      <c r="G234" s="79"/>
    </row>
    <row r="235" spans="1:7" ht="25.5" outlineLevel="4">
      <c r="A235" s="18" t="s">
        <v>121</v>
      </c>
      <c r="B235" s="18" t="s">
        <v>7</v>
      </c>
      <c r="C235" s="19" t="s">
        <v>306</v>
      </c>
      <c r="D235" s="9">
        <f>'№ 5ведомственная'!F249</f>
        <v>300</v>
      </c>
      <c r="E235" s="9">
        <f>'№ 5ведомственная'!G249</f>
        <v>0</v>
      </c>
      <c r="F235" s="9">
        <f>'№ 5ведомственная'!H249</f>
        <v>0</v>
      </c>
      <c r="G235" s="79"/>
    </row>
    <row r="236" spans="1:7" ht="38.25" outlineLevel="3">
      <c r="A236" s="18" t="s">
        <v>122</v>
      </c>
      <c r="B236" s="18"/>
      <c r="C236" s="19" t="s">
        <v>417</v>
      </c>
      <c r="D236" s="9">
        <f>D237</f>
        <v>1290</v>
      </c>
      <c r="E236" s="9">
        <f>E237</f>
        <v>800</v>
      </c>
      <c r="F236" s="9">
        <f>F237</f>
        <v>800</v>
      </c>
      <c r="G236" s="79"/>
    </row>
    <row r="237" spans="1:7" ht="25.5" outlineLevel="4">
      <c r="A237" s="18" t="s">
        <v>122</v>
      </c>
      <c r="B237" s="18" t="s">
        <v>7</v>
      </c>
      <c r="C237" s="19" t="s">
        <v>306</v>
      </c>
      <c r="D237" s="9">
        <f>'№ 5ведомственная'!F251</f>
        <v>1290</v>
      </c>
      <c r="E237" s="9">
        <f>'№ 5ведомственная'!G251</f>
        <v>800</v>
      </c>
      <c r="F237" s="9">
        <f>'№ 5ведомственная'!H251</f>
        <v>800</v>
      </c>
      <c r="G237" s="79"/>
    </row>
    <row r="238" spans="1:7" outlineLevel="3">
      <c r="A238" s="18" t="s">
        <v>123</v>
      </c>
      <c r="B238" s="18"/>
      <c r="C238" s="19" t="s">
        <v>418</v>
      </c>
      <c r="D238" s="9">
        <f>D239</f>
        <v>1000</v>
      </c>
      <c r="E238" s="9">
        <f>E239</f>
        <v>1000</v>
      </c>
      <c r="F238" s="9">
        <f>F239</f>
        <v>1000</v>
      </c>
      <c r="G238" s="79"/>
    </row>
    <row r="239" spans="1:7" ht="25.5" outlineLevel="4">
      <c r="A239" s="18" t="s">
        <v>123</v>
      </c>
      <c r="B239" s="18" t="s">
        <v>7</v>
      </c>
      <c r="C239" s="19" t="s">
        <v>306</v>
      </c>
      <c r="D239" s="9">
        <f>'№ 5ведомственная'!F253</f>
        <v>1000</v>
      </c>
      <c r="E239" s="9">
        <f>'№ 5ведомственная'!G253</f>
        <v>1000</v>
      </c>
      <c r="F239" s="9">
        <f>'№ 5ведомственная'!H253</f>
        <v>1000</v>
      </c>
      <c r="G239" s="79"/>
    </row>
    <row r="240" spans="1:7" ht="25.5" outlineLevel="2">
      <c r="A240" s="18" t="s">
        <v>93</v>
      </c>
      <c r="B240" s="18"/>
      <c r="C240" s="19" t="s">
        <v>387</v>
      </c>
      <c r="D240" s="9">
        <f>D241+D243+D245</f>
        <v>611.29999999999995</v>
      </c>
      <c r="E240" s="9">
        <f t="shared" ref="E240:F240" si="35">E241+E243+E245</f>
        <v>1300</v>
      </c>
      <c r="F240" s="9">
        <f t="shared" si="35"/>
        <v>1300</v>
      </c>
      <c r="G240" s="79"/>
    </row>
    <row r="241" spans="1:7" outlineLevel="2">
      <c r="A241" s="18" t="s">
        <v>646</v>
      </c>
      <c r="B241" s="17"/>
      <c r="C241" s="19" t="s">
        <v>647</v>
      </c>
      <c r="D241" s="9">
        <f>D242</f>
        <v>500</v>
      </c>
      <c r="E241" s="9">
        <f>E242</f>
        <v>300</v>
      </c>
      <c r="F241" s="9">
        <f>F242</f>
        <v>300</v>
      </c>
      <c r="G241" s="79"/>
    </row>
    <row r="242" spans="1:7" ht="25.5" outlineLevel="2">
      <c r="A242" s="18" t="s">
        <v>646</v>
      </c>
      <c r="B242" s="17">
        <v>200</v>
      </c>
      <c r="C242" s="19" t="s">
        <v>306</v>
      </c>
      <c r="D242" s="9">
        <f>'№ 5ведомственная'!F256</f>
        <v>500</v>
      </c>
      <c r="E242" s="9">
        <f>'№ 5ведомственная'!G256</f>
        <v>300</v>
      </c>
      <c r="F242" s="9">
        <f>'№ 5ведомственная'!H256</f>
        <v>300</v>
      </c>
      <c r="G242" s="79"/>
    </row>
    <row r="243" spans="1:7" ht="38.25" outlineLevel="3">
      <c r="A243" s="77" t="s">
        <v>635</v>
      </c>
      <c r="B243" s="17"/>
      <c r="C243" s="19" t="s">
        <v>634</v>
      </c>
      <c r="D243" s="9">
        <f>D244</f>
        <v>0</v>
      </c>
      <c r="E243" s="9">
        <f>E244</f>
        <v>1000</v>
      </c>
      <c r="F243" s="9">
        <f>F244</f>
        <v>1000</v>
      </c>
      <c r="G243" s="79"/>
    </row>
    <row r="244" spans="1:7" ht="25.5" outlineLevel="4">
      <c r="A244" s="77" t="s">
        <v>635</v>
      </c>
      <c r="B244" s="17" t="s">
        <v>7</v>
      </c>
      <c r="C244" s="19" t="s">
        <v>306</v>
      </c>
      <c r="D244" s="9">
        <f>'№ 5ведомственная'!F258</f>
        <v>0</v>
      </c>
      <c r="E244" s="9">
        <f>'№ 5ведомственная'!G258</f>
        <v>1000</v>
      </c>
      <c r="F244" s="9">
        <f>'№ 5ведомственная'!H258</f>
        <v>1000</v>
      </c>
      <c r="G244" s="79"/>
    </row>
    <row r="245" spans="1:7" ht="65.25" customHeight="1" outlineLevel="4">
      <c r="A245" s="77" t="str">
        <f>'№ 5ведомственная'!C259</f>
        <v>05403S9007</v>
      </c>
      <c r="B245" s="77"/>
      <c r="C245" s="88" t="str">
        <f>'№ 5ведомственная'!E259</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245" s="9">
        <f>D246</f>
        <v>111.3</v>
      </c>
      <c r="E245" s="9">
        <f t="shared" ref="E245:F245" si="36">E246</f>
        <v>0</v>
      </c>
      <c r="F245" s="9">
        <f t="shared" si="36"/>
        <v>0</v>
      </c>
      <c r="G245" s="79"/>
    </row>
    <row r="246" spans="1:7" ht="27.75" customHeight="1" outlineLevel="4">
      <c r="A246" s="77" t="str">
        <f>A245</f>
        <v>05403S9007</v>
      </c>
      <c r="B246" s="77" t="str">
        <f>'№ 5ведомственная'!D260</f>
        <v>200</v>
      </c>
      <c r="C246" s="88" t="str">
        <f>'№ 5ведомственная'!E260</f>
        <v xml:space="preserve"> Закупка товаров, работ и услуг для обеспечения государственных (муниципальных) нужд</v>
      </c>
      <c r="D246" s="9">
        <f>'№ 5ведомственная'!F260</f>
        <v>111.3</v>
      </c>
      <c r="E246" s="9">
        <f>'№ 5ведомственная'!G260</f>
        <v>0</v>
      </c>
      <c r="F246" s="9">
        <f>'№ 5ведомственная'!H260</f>
        <v>0</v>
      </c>
      <c r="G246" s="79"/>
    </row>
    <row r="247" spans="1:7" ht="18.75" customHeight="1" outlineLevel="4">
      <c r="A247" s="18" t="s">
        <v>724</v>
      </c>
      <c r="B247" s="17"/>
      <c r="C247" s="19" t="s">
        <v>729</v>
      </c>
      <c r="D247" s="9">
        <f>D248+D250+D252</f>
        <v>1370.5</v>
      </c>
      <c r="E247" s="9">
        <f t="shared" ref="E247:F247" si="37">E248+E250+E252</f>
        <v>1345.5</v>
      </c>
      <c r="F247" s="9">
        <f t="shared" si="37"/>
        <v>1345.5</v>
      </c>
      <c r="G247" s="79"/>
    </row>
    <row r="248" spans="1:7" ht="18" customHeight="1" outlineLevel="4">
      <c r="A248" s="18" t="s">
        <v>725</v>
      </c>
      <c r="B248" s="17"/>
      <c r="C248" s="19" t="s">
        <v>728</v>
      </c>
      <c r="D248" s="9">
        <f>D249</f>
        <v>250</v>
      </c>
      <c r="E248" s="9">
        <f t="shared" ref="E248:F248" si="38">E249</f>
        <v>250</v>
      </c>
      <c r="F248" s="9">
        <f t="shared" si="38"/>
        <v>250</v>
      </c>
      <c r="G248" s="79"/>
    </row>
    <row r="249" spans="1:7" ht="27.75" customHeight="1" outlineLevel="4">
      <c r="A249" s="18" t="s">
        <v>725</v>
      </c>
      <c r="B249" s="17">
        <v>200</v>
      </c>
      <c r="C249" s="19" t="s">
        <v>306</v>
      </c>
      <c r="D249" s="9">
        <f>'№ 5ведомственная'!F291</f>
        <v>250</v>
      </c>
      <c r="E249" s="9">
        <f>'№ 5ведомственная'!G291</f>
        <v>250</v>
      </c>
      <c r="F249" s="9">
        <f>'№ 5ведомственная'!H291</f>
        <v>250</v>
      </c>
      <c r="G249" s="79"/>
    </row>
    <row r="250" spans="1:7" ht="18" customHeight="1" outlineLevel="4">
      <c r="A250" s="18" t="s">
        <v>726</v>
      </c>
      <c r="B250" s="17"/>
      <c r="C250" s="19" t="s">
        <v>730</v>
      </c>
      <c r="D250" s="9">
        <f>D251</f>
        <v>520.5</v>
      </c>
      <c r="E250" s="9">
        <f t="shared" ref="E250:F250" si="39">E251</f>
        <v>495.5</v>
      </c>
      <c r="F250" s="9">
        <f t="shared" si="39"/>
        <v>495.5</v>
      </c>
      <c r="G250" s="79"/>
    </row>
    <row r="251" spans="1:7" ht="27.75" customHeight="1" outlineLevel="4">
      <c r="A251" s="18" t="s">
        <v>726</v>
      </c>
      <c r="B251" s="17">
        <v>200</v>
      </c>
      <c r="C251" s="19" t="s">
        <v>306</v>
      </c>
      <c r="D251" s="9">
        <f>'№ 5ведомственная'!F293</f>
        <v>520.5</v>
      </c>
      <c r="E251" s="9">
        <f>'№ 5ведомственная'!G293</f>
        <v>495.5</v>
      </c>
      <c r="F251" s="9">
        <f>'№ 5ведомственная'!H293</f>
        <v>495.5</v>
      </c>
      <c r="G251" s="79"/>
    </row>
    <row r="252" spans="1:7" ht="18" customHeight="1" outlineLevel="4">
      <c r="A252" s="18" t="s">
        <v>727</v>
      </c>
      <c r="B252" s="17"/>
      <c r="C252" s="19" t="s">
        <v>731</v>
      </c>
      <c r="D252" s="9">
        <f>D253</f>
        <v>600</v>
      </c>
      <c r="E252" s="9">
        <f t="shared" ref="E252:F252" si="40">E253</f>
        <v>600</v>
      </c>
      <c r="F252" s="9">
        <f t="shared" si="40"/>
        <v>600</v>
      </c>
      <c r="G252" s="79"/>
    </row>
    <row r="253" spans="1:7" ht="27.75" customHeight="1" outlineLevel="4">
      <c r="A253" s="18" t="s">
        <v>727</v>
      </c>
      <c r="B253" s="17">
        <v>200</v>
      </c>
      <c r="C253" s="19" t="s">
        <v>306</v>
      </c>
      <c r="D253" s="9">
        <f>'№ 5ведомственная'!F295</f>
        <v>600</v>
      </c>
      <c r="E253" s="9">
        <f>'№ 5ведомственная'!G295</f>
        <v>600</v>
      </c>
      <c r="F253" s="9">
        <f>'№ 5ведомственная'!H295</f>
        <v>600</v>
      </c>
      <c r="G253" s="79"/>
    </row>
    <row r="254" spans="1:7" s="30" customFormat="1" ht="38.25">
      <c r="A254" s="18" t="s">
        <v>29</v>
      </c>
      <c r="B254" s="18"/>
      <c r="C254" s="19" t="s">
        <v>697</v>
      </c>
      <c r="D254" s="9">
        <f>D255+D266</f>
        <v>7860</v>
      </c>
      <c r="E254" s="9">
        <f>E255+E266</f>
        <v>6276.5</v>
      </c>
      <c r="F254" s="9">
        <f>F255+F266</f>
        <v>6489.7</v>
      </c>
      <c r="G254" s="84"/>
    </row>
    <row r="255" spans="1:7" ht="25.5" outlineLevel="1">
      <c r="A255" s="18" t="s">
        <v>30</v>
      </c>
      <c r="B255" s="18"/>
      <c r="C255" s="19" t="s">
        <v>321</v>
      </c>
      <c r="D255" s="9">
        <f>D259+D256</f>
        <v>7160</v>
      </c>
      <c r="E255" s="9">
        <f t="shared" ref="E255:F255" si="41">E259+E256</f>
        <v>3810</v>
      </c>
      <c r="F255" s="9">
        <f t="shared" si="41"/>
        <v>3810</v>
      </c>
      <c r="G255" s="79"/>
    </row>
    <row r="256" spans="1:7" ht="25.5" outlineLevel="1">
      <c r="A256" s="18" t="s">
        <v>708</v>
      </c>
      <c r="B256" s="17"/>
      <c r="C256" s="19" t="s">
        <v>710</v>
      </c>
      <c r="D256" s="9">
        <f>D257</f>
        <v>1900</v>
      </c>
      <c r="E256" s="9">
        <f t="shared" ref="E256:F256" si="42">E257</f>
        <v>0</v>
      </c>
      <c r="F256" s="9">
        <f t="shared" si="42"/>
        <v>0</v>
      </c>
      <c r="G256" s="79"/>
    </row>
    <row r="257" spans="1:7" ht="25.5" outlineLevel="1">
      <c r="A257" s="18" t="s">
        <v>709</v>
      </c>
      <c r="B257" s="17"/>
      <c r="C257" s="19" t="s">
        <v>734</v>
      </c>
      <c r="D257" s="9">
        <f>D258</f>
        <v>1900</v>
      </c>
      <c r="E257" s="9">
        <f>E258</f>
        <v>0</v>
      </c>
      <c r="F257" s="9">
        <f>F258</f>
        <v>0</v>
      </c>
      <c r="G257" s="79"/>
    </row>
    <row r="258" spans="1:7" ht="25.5" outlineLevel="1">
      <c r="A258" s="18" t="s">
        <v>709</v>
      </c>
      <c r="B258" s="17">
        <v>400</v>
      </c>
      <c r="C258" s="19" t="s">
        <v>711</v>
      </c>
      <c r="D258" s="9">
        <f>'№ 5ведомственная'!F65</f>
        <v>1900</v>
      </c>
      <c r="E258" s="9">
        <f>'№ 5ведомственная'!G65</f>
        <v>0</v>
      </c>
      <c r="F258" s="9">
        <f>'№ 5ведомственная'!H65</f>
        <v>0</v>
      </c>
      <c r="G258" s="79"/>
    </row>
    <row r="259" spans="1:7" ht="38.25" outlineLevel="2">
      <c r="A259" s="18" t="s">
        <v>31</v>
      </c>
      <c r="B259" s="18"/>
      <c r="C259" s="19" t="s">
        <v>323</v>
      </c>
      <c r="D259" s="9">
        <f>D260+D262+D264</f>
        <v>5260</v>
      </c>
      <c r="E259" s="9">
        <f>E260+E262+E264</f>
        <v>3810</v>
      </c>
      <c r="F259" s="9">
        <f>F260+F262+F264</f>
        <v>3810</v>
      </c>
      <c r="G259" s="79"/>
    </row>
    <row r="260" spans="1:7" ht="38.25" customHeight="1" outlineLevel="3">
      <c r="A260" s="18" t="s">
        <v>32</v>
      </c>
      <c r="B260" s="18"/>
      <c r="C260" s="19" t="s">
        <v>324</v>
      </c>
      <c r="D260" s="9">
        <f>D261</f>
        <v>1150</v>
      </c>
      <c r="E260" s="9">
        <f>E261</f>
        <v>150</v>
      </c>
      <c r="F260" s="9">
        <f>F261</f>
        <v>150</v>
      </c>
      <c r="G260" s="79"/>
    </row>
    <row r="261" spans="1:7" ht="25.5" customHeight="1" outlineLevel="4">
      <c r="A261" s="18" t="s">
        <v>32</v>
      </c>
      <c r="B261" s="18" t="s">
        <v>7</v>
      </c>
      <c r="C261" s="19" t="s">
        <v>306</v>
      </c>
      <c r="D261" s="9">
        <f>'№ 5ведомственная'!F68</f>
        <v>1150</v>
      </c>
      <c r="E261" s="9">
        <f>'№ 5ведомственная'!G68</f>
        <v>150</v>
      </c>
      <c r="F261" s="9">
        <f>'№ 5ведомственная'!H68</f>
        <v>150</v>
      </c>
      <c r="G261" s="79"/>
    </row>
    <row r="262" spans="1:7" ht="51" customHeight="1" outlineLevel="3">
      <c r="A262" s="18" t="s">
        <v>33</v>
      </c>
      <c r="B262" s="18"/>
      <c r="C262" s="19" t="s">
        <v>325</v>
      </c>
      <c r="D262" s="9">
        <f>D263</f>
        <v>850</v>
      </c>
      <c r="E262" s="9">
        <f>E263</f>
        <v>400</v>
      </c>
      <c r="F262" s="9">
        <f>F263</f>
        <v>400</v>
      </c>
      <c r="G262" s="79"/>
    </row>
    <row r="263" spans="1:7" ht="25.5" customHeight="1" outlineLevel="4">
      <c r="A263" s="18" t="s">
        <v>33</v>
      </c>
      <c r="B263" s="18" t="s">
        <v>7</v>
      </c>
      <c r="C263" s="19" t="s">
        <v>306</v>
      </c>
      <c r="D263" s="9">
        <f>'№ 5ведомственная'!F70</f>
        <v>850</v>
      </c>
      <c r="E263" s="9">
        <f>'№ 5ведомственная'!G70</f>
        <v>400</v>
      </c>
      <c r="F263" s="9">
        <f>'№ 5ведомственная'!H70</f>
        <v>400</v>
      </c>
      <c r="G263" s="79"/>
    </row>
    <row r="264" spans="1:7" ht="25.5" customHeight="1" outlineLevel="3">
      <c r="A264" s="18" t="s">
        <v>34</v>
      </c>
      <c r="B264" s="18"/>
      <c r="C264" s="19" t="s">
        <v>326</v>
      </c>
      <c r="D264" s="9">
        <f>D265</f>
        <v>3260</v>
      </c>
      <c r="E264" s="9">
        <f>E265</f>
        <v>3260</v>
      </c>
      <c r="F264" s="9">
        <f>F265</f>
        <v>3260</v>
      </c>
      <c r="G264" s="79"/>
    </row>
    <row r="265" spans="1:7" ht="25.5" customHeight="1" outlineLevel="4">
      <c r="A265" s="18" t="s">
        <v>34</v>
      </c>
      <c r="B265" s="18" t="s">
        <v>7</v>
      </c>
      <c r="C265" s="19" t="s">
        <v>306</v>
      </c>
      <c r="D265" s="9">
        <f>'№ 5ведомственная'!F72</f>
        <v>3260</v>
      </c>
      <c r="E265" s="9">
        <f>'№ 5ведомственная'!G72</f>
        <v>3260</v>
      </c>
      <c r="F265" s="9">
        <f>'№ 5ведомственная'!H72</f>
        <v>3260</v>
      </c>
      <c r="G265" s="79"/>
    </row>
    <row r="266" spans="1:7" ht="25.5" customHeight="1" outlineLevel="4">
      <c r="A266" s="18" t="s">
        <v>35</v>
      </c>
      <c r="B266" s="17"/>
      <c r="C266" s="19" t="s">
        <v>327</v>
      </c>
      <c r="D266" s="9">
        <f t="shared" ref="D266:F268" si="43">D267</f>
        <v>700</v>
      </c>
      <c r="E266" s="9">
        <f t="shared" si="43"/>
        <v>2466.5</v>
      </c>
      <c r="F266" s="9">
        <f t="shared" si="43"/>
        <v>2679.7</v>
      </c>
      <c r="G266" s="79"/>
    </row>
    <row r="267" spans="1:7" ht="39.75" customHeight="1" outlineLevel="4">
      <c r="A267" s="18" t="s">
        <v>36</v>
      </c>
      <c r="B267" s="17"/>
      <c r="C267" s="19" t="s">
        <v>328</v>
      </c>
      <c r="D267" s="9">
        <f>D268+D270+D272</f>
        <v>700</v>
      </c>
      <c r="E267" s="9">
        <f t="shared" ref="E267:F267" si="44">E268+E270+E272</f>
        <v>2466.5</v>
      </c>
      <c r="F267" s="9">
        <f t="shared" si="44"/>
        <v>2679.7</v>
      </c>
      <c r="G267" s="79"/>
    </row>
    <row r="268" spans="1:7" ht="15" customHeight="1" outlineLevel="3">
      <c r="A268" s="18" t="s">
        <v>95</v>
      </c>
      <c r="B268" s="18"/>
      <c r="C268" s="19" t="s">
        <v>389</v>
      </c>
      <c r="D268" s="9">
        <f t="shared" si="43"/>
        <v>300</v>
      </c>
      <c r="E268" s="9">
        <f t="shared" si="43"/>
        <v>300</v>
      </c>
      <c r="F268" s="9">
        <f t="shared" si="43"/>
        <v>300</v>
      </c>
      <c r="G268" s="79"/>
    </row>
    <row r="269" spans="1:7" ht="25.5" customHeight="1" outlineLevel="4">
      <c r="A269" s="18" t="s">
        <v>95</v>
      </c>
      <c r="B269" s="18" t="s">
        <v>7</v>
      </c>
      <c r="C269" s="19" t="s">
        <v>306</v>
      </c>
      <c r="D269" s="9">
        <f>'№ 5ведомственная'!F194</f>
        <v>300</v>
      </c>
      <c r="E269" s="9">
        <f>'№ 5ведомственная'!G194</f>
        <v>300</v>
      </c>
      <c r="F269" s="9">
        <f>'№ 5ведомственная'!H194</f>
        <v>300</v>
      </c>
      <c r="G269" s="79"/>
    </row>
    <row r="270" spans="1:7" ht="43.5" customHeight="1" outlineLevel="4">
      <c r="A270" s="18" t="s">
        <v>720</v>
      </c>
      <c r="B270" s="17"/>
      <c r="C270" s="19" t="s">
        <v>721</v>
      </c>
      <c r="D270" s="9">
        <f>D271</f>
        <v>400</v>
      </c>
      <c r="E270" s="9">
        <f t="shared" ref="E270:F270" si="45">E271</f>
        <v>400</v>
      </c>
      <c r="F270" s="9">
        <f t="shared" si="45"/>
        <v>400</v>
      </c>
      <c r="G270" s="79"/>
    </row>
    <row r="271" spans="1:7" ht="25.5" customHeight="1" outlineLevel="4">
      <c r="A271" s="18" t="s">
        <v>720</v>
      </c>
      <c r="B271" s="17" t="s">
        <v>7</v>
      </c>
      <c r="C271" s="19" t="s">
        <v>306</v>
      </c>
      <c r="D271" s="9">
        <f>'№ 5ведомственная'!F188</f>
        <v>400</v>
      </c>
      <c r="E271" s="9">
        <f>'№ 5ведомственная'!G188</f>
        <v>400</v>
      </c>
      <c r="F271" s="9">
        <f>'№ 5ведомственная'!H188</f>
        <v>400</v>
      </c>
      <c r="G271" s="79"/>
    </row>
    <row r="272" spans="1:7" ht="25.5" customHeight="1" outlineLevel="4">
      <c r="A272" s="18" t="s">
        <v>756</v>
      </c>
      <c r="B272" s="17"/>
      <c r="C272" s="19" t="s">
        <v>757</v>
      </c>
      <c r="D272" s="9">
        <f>D273</f>
        <v>0</v>
      </c>
      <c r="E272" s="9">
        <f t="shared" ref="E272:F272" si="46">E273</f>
        <v>1766.5</v>
      </c>
      <c r="F272" s="9">
        <f t="shared" si="46"/>
        <v>1979.7</v>
      </c>
      <c r="G272" s="79"/>
    </row>
    <row r="273" spans="1:7" ht="25.5" customHeight="1" outlineLevel="4">
      <c r="A273" s="18" t="s">
        <v>756</v>
      </c>
      <c r="B273" s="17" t="s">
        <v>7</v>
      </c>
      <c r="C273" s="19" t="s">
        <v>306</v>
      </c>
      <c r="D273" s="9">
        <f>'№ 5ведомственная'!F145</f>
        <v>0</v>
      </c>
      <c r="E273" s="9">
        <f>'№ 5ведомственная'!G145</f>
        <v>1766.5</v>
      </c>
      <c r="F273" s="9">
        <f>'№ 5ведомственная'!H145</f>
        <v>1979.7</v>
      </c>
      <c r="G273" s="79"/>
    </row>
    <row r="274" spans="1:7" s="30" customFormat="1" ht="38.25">
      <c r="A274" s="18" t="s">
        <v>149</v>
      </c>
      <c r="B274" s="18"/>
      <c r="C274" s="19" t="s">
        <v>698</v>
      </c>
      <c r="D274" s="9">
        <f>D275+D279</f>
        <v>5838.3</v>
      </c>
      <c r="E274" s="9">
        <f>E275+E279</f>
        <v>4235.8999999999996</v>
      </c>
      <c r="F274" s="9">
        <f>F275+F279</f>
        <v>6494.8</v>
      </c>
      <c r="G274" s="84"/>
    </row>
    <row r="275" spans="1:7" ht="25.5" outlineLevel="1">
      <c r="A275" s="18" t="s">
        <v>160</v>
      </c>
      <c r="B275" s="18"/>
      <c r="C275" s="19" t="s">
        <v>443</v>
      </c>
      <c r="D275" s="9">
        <f>D276</f>
        <v>90</v>
      </c>
      <c r="E275" s="9">
        <f t="shared" ref="E275:F275" si="47">E276</f>
        <v>90</v>
      </c>
      <c r="F275" s="9">
        <f t="shared" si="47"/>
        <v>90</v>
      </c>
      <c r="G275" s="79"/>
    </row>
    <row r="276" spans="1:7" ht="38.25" outlineLevel="2">
      <c r="A276" s="18" t="s">
        <v>207</v>
      </c>
      <c r="B276" s="18"/>
      <c r="C276" s="19" t="s">
        <v>483</v>
      </c>
      <c r="D276" s="9">
        <f t="shared" ref="D276:F277" si="48">D277</f>
        <v>90</v>
      </c>
      <c r="E276" s="9">
        <f t="shared" si="48"/>
        <v>90</v>
      </c>
      <c r="F276" s="9">
        <f t="shared" si="48"/>
        <v>90</v>
      </c>
      <c r="G276" s="79"/>
    </row>
    <row r="277" spans="1:7" ht="25.5" customHeight="1" outlineLevel="3">
      <c r="A277" s="18" t="s">
        <v>208</v>
      </c>
      <c r="B277" s="18"/>
      <c r="C277" s="19" t="s">
        <v>484</v>
      </c>
      <c r="D277" s="9">
        <f t="shared" si="48"/>
        <v>90</v>
      </c>
      <c r="E277" s="9">
        <f t="shared" si="48"/>
        <v>90</v>
      </c>
      <c r="F277" s="9">
        <f t="shared" si="48"/>
        <v>90</v>
      </c>
      <c r="G277" s="79"/>
    </row>
    <row r="278" spans="1:7" ht="54" customHeight="1" outlineLevel="4">
      <c r="A278" s="18" t="s">
        <v>208</v>
      </c>
      <c r="B278" s="18">
        <v>100</v>
      </c>
      <c r="C278" s="19" t="s">
        <v>305</v>
      </c>
      <c r="D278" s="9">
        <f>'№ 5ведомственная'!F538+'№ 5ведомственная'!F579+'№ 5ведомственная'!F450</f>
        <v>90</v>
      </c>
      <c r="E278" s="9">
        <f>'№ 5ведомственная'!G538+'№ 5ведомственная'!G579+'№ 5ведомственная'!G450</f>
        <v>90</v>
      </c>
      <c r="F278" s="9">
        <f>'№ 5ведомственная'!H538+'№ 5ведомственная'!H579+'№ 5ведомственная'!H450</f>
        <v>90</v>
      </c>
      <c r="G278" s="79"/>
    </row>
    <row r="279" spans="1:7" outlineLevel="1">
      <c r="A279" s="18" t="s">
        <v>150</v>
      </c>
      <c r="B279" s="18"/>
      <c r="C279" s="19" t="s">
        <v>582</v>
      </c>
      <c r="D279" s="9">
        <f>D280+D285</f>
        <v>5748.3</v>
      </c>
      <c r="E279" s="9">
        <f t="shared" ref="E279:F279" si="49">E280+E285</f>
        <v>4145.8999999999996</v>
      </c>
      <c r="F279" s="9">
        <f t="shared" si="49"/>
        <v>6404.8</v>
      </c>
      <c r="G279" s="79"/>
    </row>
    <row r="280" spans="1:7" ht="76.5" customHeight="1" outlineLevel="2">
      <c r="A280" s="18" t="s">
        <v>151</v>
      </c>
      <c r="B280" s="18"/>
      <c r="C280" s="19" t="s">
        <v>439</v>
      </c>
      <c r="D280" s="9">
        <f>D281+D283</f>
        <v>4803.6000000000004</v>
      </c>
      <c r="E280" s="9">
        <f>E281+E283</f>
        <v>3202.4</v>
      </c>
      <c r="F280" s="9">
        <f>F281+F283</f>
        <v>6404.8</v>
      </c>
      <c r="G280" s="79"/>
    </row>
    <row r="281" spans="1:7" ht="38.25" outlineLevel="3">
      <c r="A281" s="18" t="s">
        <v>152</v>
      </c>
      <c r="B281" s="18"/>
      <c r="C281" s="19" t="s">
        <v>440</v>
      </c>
      <c r="D281" s="9">
        <f>D282</f>
        <v>3202.4</v>
      </c>
      <c r="E281" s="9">
        <f>E282</f>
        <v>0</v>
      </c>
      <c r="F281" s="9">
        <f>F282</f>
        <v>3202.4</v>
      </c>
      <c r="G281" s="79"/>
    </row>
    <row r="282" spans="1:7" ht="25.5" outlineLevel="4">
      <c r="A282" s="18" t="s">
        <v>152</v>
      </c>
      <c r="B282" s="18" t="s">
        <v>105</v>
      </c>
      <c r="C282" s="19" t="s">
        <v>398</v>
      </c>
      <c r="D282" s="9">
        <f>'№ 5ведомственная'!F319</f>
        <v>3202.4</v>
      </c>
      <c r="E282" s="9">
        <f>'№ 5ведомственная'!G319</f>
        <v>0</v>
      </c>
      <c r="F282" s="9">
        <f>'№ 5ведомственная'!H319</f>
        <v>3202.4</v>
      </c>
      <c r="G282" s="79"/>
    </row>
    <row r="283" spans="1:7" ht="38.25" outlineLevel="4">
      <c r="A283" s="18" t="s">
        <v>593</v>
      </c>
      <c r="B283" s="18"/>
      <c r="C283" s="19" t="s">
        <v>440</v>
      </c>
      <c r="D283" s="9">
        <f>D284</f>
        <v>1601.2</v>
      </c>
      <c r="E283" s="9">
        <f>E284</f>
        <v>3202.4</v>
      </c>
      <c r="F283" s="9">
        <f>F284</f>
        <v>3202.4</v>
      </c>
      <c r="G283" s="79"/>
    </row>
    <row r="284" spans="1:7" ht="25.5" outlineLevel="4">
      <c r="A284" s="18" t="s">
        <v>593</v>
      </c>
      <c r="B284" s="18" t="s">
        <v>105</v>
      </c>
      <c r="C284" s="19" t="s">
        <v>398</v>
      </c>
      <c r="D284" s="9">
        <f>'№ 5ведомственная'!F321</f>
        <v>1601.2</v>
      </c>
      <c r="E284" s="9">
        <f>'№ 5ведомственная'!G321</f>
        <v>3202.4</v>
      </c>
      <c r="F284" s="9">
        <f>'№ 5ведомственная'!H321</f>
        <v>3202.4</v>
      </c>
      <c r="G284" s="79"/>
    </row>
    <row r="285" spans="1:7" ht="25.5" outlineLevel="4">
      <c r="A285" s="18" t="s">
        <v>704</v>
      </c>
      <c r="B285" s="17"/>
      <c r="C285" s="19" t="s">
        <v>706</v>
      </c>
      <c r="D285" s="9">
        <f>D286</f>
        <v>944.7</v>
      </c>
      <c r="E285" s="9">
        <f t="shared" ref="E285:F285" si="50">E286</f>
        <v>943.5</v>
      </c>
      <c r="F285" s="9">
        <f t="shared" si="50"/>
        <v>0</v>
      </c>
      <c r="G285" s="79"/>
    </row>
    <row r="286" spans="1:7" ht="25.5" outlineLevel="4">
      <c r="A286" s="18" t="s">
        <v>705</v>
      </c>
      <c r="B286" s="17"/>
      <c r="C286" s="19" t="s">
        <v>707</v>
      </c>
      <c r="D286" s="9">
        <f>D287</f>
        <v>944.7</v>
      </c>
      <c r="E286" s="9">
        <f t="shared" ref="E286:F286" si="51">E287</f>
        <v>943.5</v>
      </c>
      <c r="F286" s="9">
        <f t="shared" si="51"/>
        <v>0</v>
      </c>
      <c r="G286" s="79"/>
    </row>
    <row r="287" spans="1:7" ht="25.5" outlineLevel="4">
      <c r="A287" s="18" t="s">
        <v>705</v>
      </c>
      <c r="B287" s="17">
        <v>400</v>
      </c>
      <c r="C287" s="19" t="s">
        <v>398</v>
      </c>
      <c r="D287" s="9">
        <f>'№ 5ведомственная'!F324</f>
        <v>944.7</v>
      </c>
      <c r="E287" s="9">
        <f>'№ 5ведомственная'!G324</f>
        <v>943.5</v>
      </c>
      <c r="F287" s="9">
        <f>'№ 5ведомственная'!H324</f>
        <v>0</v>
      </c>
      <c r="G287" s="79"/>
    </row>
    <row r="288" spans="1:7" s="30" customFormat="1" ht="38.25">
      <c r="A288" s="18" t="s">
        <v>13</v>
      </c>
      <c r="B288" s="18"/>
      <c r="C288" s="19" t="s">
        <v>699</v>
      </c>
      <c r="D288" s="9">
        <f>D289+D305+D318+D327</f>
        <v>53030.900000000009</v>
      </c>
      <c r="E288" s="9">
        <f>E289+E305+E318+E327</f>
        <v>49702.3</v>
      </c>
      <c r="F288" s="9">
        <f>F289+F305+F318+F327</f>
        <v>49707</v>
      </c>
      <c r="G288" s="84"/>
    </row>
    <row r="289" spans="1:7" ht="38.25" outlineLevel="1">
      <c r="A289" s="18" t="s">
        <v>18</v>
      </c>
      <c r="B289" s="18"/>
      <c r="C289" s="19" t="s">
        <v>747</v>
      </c>
      <c r="D289" s="9">
        <f>D290</f>
        <v>5071.6000000000004</v>
      </c>
      <c r="E289" s="9">
        <f>E290</f>
        <v>1768</v>
      </c>
      <c r="F289" s="9">
        <f>F290</f>
        <v>1772.6999999999998</v>
      </c>
      <c r="G289" s="79"/>
    </row>
    <row r="290" spans="1:7" ht="51" outlineLevel="2">
      <c r="A290" s="18" t="s">
        <v>19</v>
      </c>
      <c r="B290" s="18"/>
      <c r="C290" s="19" t="s">
        <v>315</v>
      </c>
      <c r="D290" s="9">
        <f>D291+D294+D297+D301+D303+D299</f>
        <v>5071.6000000000004</v>
      </c>
      <c r="E290" s="9">
        <f t="shared" ref="E290:F290" si="52">E291+E294+E297+E301+E303+E299</f>
        <v>1768</v>
      </c>
      <c r="F290" s="9">
        <f t="shared" si="52"/>
        <v>1772.6999999999998</v>
      </c>
      <c r="G290" s="79"/>
    </row>
    <row r="291" spans="1:7" ht="38.25" outlineLevel="3">
      <c r="A291" s="18" t="s">
        <v>20</v>
      </c>
      <c r="B291" s="18"/>
      <c r="C291" s="19" t="s">
        <v>316</v>
      </c>
      <c r="D291" s="9">
        <f>D292+D293</f>
        <v>371.2</v>
      </c>
      <c r="E291" s="9">
        <f>E292+E293</f>
        <v>374.59999999999997</v>
      </c>
      <c r="F291" s="9">
        <f>F292+F293</f>
        <v>378.29999999999995</v>
      </c>
      <c r="G291" s="79"/>
    </row>
    <row r="292" spans="1:7" ht="51" outlineLevel="4">
      <c r="A292" s="18" t="s">
        <v>20</v>
      </c>
      <c r="B292" s="18" t="s">
        <v>6</v>
      </c>
      <c r="C292" s="19" t="s">
        <v>305</v>
      </c>
      <c r="D292" s="9">
        <f>'№ 5ведомственная'!F35</f>
        <v>304.89999999999998</v>
      </c>
      <c r="E292" s="9">
        <f>'№ 5ведомственная'!G35</f>
        <v>304.89999999999998</v>
      </c>
      <c r="F292" s="9">
        <f>'№ 5ведомственная'!H35</f>
        <v>304.89999999999998</v>
      </c>
      <c r="G292" s="79"/>
    </row>
    <row r="293" spans="1:7" ht="25.5" outlineLevel="4">
      <c r="A293" s="18" t="s">
        <v>20</v>
      </c>
      <c r="B293" s="18" t="s">
        <v>7</v>
      </c>
      <c r="C293" s="19" t="s">
        <v>306</v>
      </c>
      <c r="D293" s="9">
        <f>'№ 5ведомственная'!F36</f>
        <v>66.3</v>
      </c>
      <c r="E293" s="9">
        <f>'№ 5ведомственная'!G36</f>
        <v>69.7</v>
      </c>
      <c r="F293" s="9">
        <f>'№ 5ведомственная'!H36</f>
        <v>73.400000000000006</v>
      </c>
      <c r="G293" s="79"/>
    </row>
    <row r="294" spans="1:7" ht="51" outlineLevel="3">
      <c r="A294" s="18" t="s">
        <v>37</v>
      </c>
      <c r="B294" s="18"/>
      <c r="C294" s="19" t="s">
        <v>330</v>
      </c>
      <c r="D294" s="9">
        <f>D295+D296</f>
        <v>159.80000000000001</v>
      </c>
      <c r="E294" s="9">
        <f>E295+E296</f>
        <v>161.1</v>
      </c>
      <c r="F294" s="9">
        <f>F295+F296</f>
        <v>162.5</v>
      </c>
      <c r="G294" s="79"/>
    </row>
    <row r="295" spans="1:7" ht="51" outlineLevel="4">
      <c r="A295" s="18" t="s">
        <v>37</v>
      </c>
      <c r="B295" s="18" t="s">
        <v>6</v>
      </c>
      <c r="C295" s="19" t="s">
        <v>305</v>
      </c>
      <c r="D295" s="9">
        <f>'№ 5ведомственная'!F77</f>
        <v>120</v>
      </c>
      <c r="E295" s="9">
        <f>'№ 5ведомственная'!G77</f>
        <v>120</v>
      </c>
      <c r="F295" s="9">
        <f>'№ 5ведомственная'!H77</f>
        <v>120</v>
      </c>
      <c r="G295" s="79"/>
    </row>
    <row r="296" spans="1:7" ht="25.5" outlineLevel="4">
      <c r="A296" s="18" t="s">
        <v>37</v>
      </c>
      <c r="B296" s="18" t="s">
        <v>7</v>
      </c>
      <c r="C296" s="19" t="s">
        <v>306</v>
      </c>
      <c r="D296" s="9">
        <f>'№ 5ведомственная'!F78</f>
        <v>39.799999999999997</v>
      </c>
      <c r="E296" s="9">
        <f>'№ 5ведомственная'!G78</f>
        <v>41.1</v>
      </c>
      <c r="F296" s="9">
        <f>'№ 5ведомственная'!H78</f>
        <v>42.5</v>
      </c>
      <c r="G296" s="79"/>
    </row>
    <row r="297" spans="1:7" outlineLevel="3">
      <c r="A297" s="18" t="s">
        <v>38</v>
      </c>
      <c r="B297" s="18"/>
      <c r="C297" s="19" t="s">
        <v>331</v>
      </c>
      <c r="D297" s="9">
        <f>D298</f>
        <v>270</v>
      </c>
      <c r="E297" s="9">
        <f>E298</f>
        <v>270</v>
      </c>
      <c r="F297" s="9">
        <f>F298</f>
        <v>270</v>
      </c>
      <c r="G297" s="79"/>
    </row>
    <row r="298" spans="1:7" ht="25.5" outlineLevel="4">
      <c r="A298" s="18" t="s">
        <v>38</v>
      </c>
      <c r="B298" s="18" t="s">
        <v>39</v>
      </c>
      <c r="C298" s="19" t="s">
        <v>332</v>
      </c>
      <c r="D298" s="9">
        <f>'№ 5ведомственная'!F80</f>
        <v>270</v>
      </c>
      <c r="E298" s="9">
        <f>'№ 5ведомственная'!G80</f>
        <v>270</v>
      </c>
      <c r="F298" s="9">
        <f>'№ 5ведомственная'!H80</f>
        <v>270</v>
      </c>
      <c r="G298" s="79"/>
    </row>
    <row r="299" spans="1:7" outlineLevel="4">
      <c r="A299" s="18" t="s">
        <v>715</v>
      </c>
      <c r="B299" s="17"/>
      <c r="C299" s="19" t="s">
        <v>716</v>
      </c>
      <c r="D299" s="9">
        <f>D300</f>
        <v>3358.5</v>
      </c>
      <c r="E299" s="9">
        <f t="shared" ref="E299:F299" si="53">E300</f>
        <v>0</v>
      </c>
      <c r="F299" s="9">
        <f t="shared" si="53"/>
        <v>0</v>
      </c>
      <c r="G299" s="79"/>
    </row>
    <row r="300" spans="1:7" outlineLevel="4">
      <c r="A300" s="18" t="s">
        <v>715</v>
      </c>
      <c r="B300" s="17">
        <v>800</v>
      </c>
      <c r="C300" s="19" t="s">
        <v>307</v>
      </c>
      <c r="D300" s="9">
        <f>'№ 5ведомственная'!F54</f>
        <v>3358.5</v>
      </c>
      <c r="E300" s="9">
        <f>'№ 5ведомственная'!G54</f>
        <v>0</v>
      </c>
      <c r="F300" s="9">
        <f>'№ 5ведомственная'!H54</f>
        <v>0</v>
      </c>
      <c r="G300" s="79"/>
    </row>
    <row r="301" spans="1:7" ht="38.25" outlineLevel="3">
      <c r="A301" s="18" t="s">
        <v>24</v>
      </c>
      <c r="B301" s="18"/>
      <c r="C301" s="19" t="s">
        <v>609</v>
      </c>
      <c r="D301" s="9">
        <f>D302</f>
        <v>3.5</v>
      </c>
      <c r="E301" s="9">
        <f>E302</f>
        <v>3.7</v>
      </c>
      <c r="F301" s="9">
        <f>F302</f>
        <v>3.3</v>
      </c>
      <c r="G301" s="79"/>
    </row>
    <row r="302" spans="1:7" ht="25.5" outlineLevel="4">
      <c r="A302" s="18" t="s">
        <v>24</v>
      </c>
      <c r="B302" s="18" t="s">
        <v>7</v>
      </c>
      <c r="C302" s="19" t="s">
        <v>306</v>
      </c>
      <c r="D302" s="9">
        <f>'№ 5ведомственная'!F48</f>
        <v>3.5</v>
      </c>
      <c r="E302" s="9">
        <f>'№ 5ведомственная'!G48</f>
        <v>3.7</v>
      </c>
      <c r="F302" s="9">
        <f>'№ 5ведомственная'!H48</f>
        <v>3.3</v>
      </c>
      <c r="G302" s="79"/>
    </row>
    <row r="303" spans="1:7" ht="25.5" outlineLevel="3">
      <c r="A303" s="18" t="s">
        <v>591</v>
      </c>
      <c r="B303" s="18"/>
      <c r="C303" s="19" t="s">
        <v>352</v>
      </c>
      <c r="D303" s="9">
        <f>D304</f>
        <v>908.6</v>
      </c>
      <c r="E303" s="9">
        <f>E304</f>
        <v>958.6</v>
      </c>
      <c r="F303" s="9">
        <f>F304</f>
        <v>958.6</v>
      </c>
      <c r="G303" s="79"/>
    </row>
    <row r="304" spans="1:7" ht="51" outlineLevel="4">
      <c r="A304" s="18" t="s">
        <v>591</v>
      </c>
      <c r="B304" s="18" t="s">
        <v>6</v>
      </c>
      <c r="C304" s="19" t="s">
        <v>305</v>
      </c>
      <c r="D304" s="9">
        <f>'№ 5ведомственная'!F96</f>
        <v>908.6</v>
      </c>
      <c r="E304" s="9">
        <f>'№ 5ведомственная'!G96</f>
        <v>958.6</v>
      </c>
      <c r="F304" s="9">
        <f>'№ 5ведомственная'!H96</f>
        <v>958.6</v>
      </c>
      <c r="G304" s="79"/>
    </row>
    <row r="305" spans="1:7" ht="25.5" outlineLevel="1">
      <c r="A305" s="18" t="s">
        <v>40</v>
      </c>
      <c r="B305" s="18"/>
      <c r="C305" s="19" t="s">
        <v>746</v>
      </c>
      <c r="D305" s="9">
        <f>D306+D311</f>
        <v>2028</v>
      </c>
      <c r="E305" s="9">
        <f>E306+E311</f>
        <v>2028</v>
      </c>
      <c r="F305" s="9">
        <f>F306+F311</f>
        <v>2028</v>
      </c>
      <c r="G305" s="79"/>
    </row>
    <row r="306" spans="1:7" ht="25.5" outlineLevel="2">
      <c r="A306" s="18" t="s">
        <v>41</v>
      </c>
      <c r="B306" s="18"/>
      <c r="C306" s="19" t="s">
        <v>335</v>
      </c>
      <c r="D306" s="9">
        <f>D307+D309</f>
        <v>400</v>
      </c>
      <c r="E306" s="9">
        <f>E307+E309</f>
        <v>400</v>
      </c>
      <c r="F306" s="9">
        <f>F307+F309</f>
        <v>400</v>
      </c>
      <c r="G306" s="79"/>
    </row>
    <row r="307" spans="1:7" ht="25.5" outlineLevel="3">
      <c r="A307" s="18" t="s">
        <v>42</v>
      </c>
      <c r="B307" s="18"/>
      <c r="C307" s="19" t="s">
        <v>336</v>
      </c>
      <c r="D307" s="9">
        <f>D308</f>
        <v>200</v>
      </c>
      <c r="E307" s="9">
        <f>E308</f>
        <v>200</v>
      </c>
      <c r="F307" s="9">
        <f>F308</f>
        <v>200</v>
      </c>
      <c r="G307" s="79"/>
    </row>
    <row r="308" spans="1:7" ht="25.5" outlineLevel="4">
      <c r="A308" s="18" t="s">
        <v>42</v>
      </c>
      <c r="B308" s="18" t="s">
        <v>7</v>
      </c>
      <c r="C308" s="19" t="s">
        <v>306</v>
      </c>
      <c r="D308" s="9">
        <f>'№ 5ведомственная'!F84</f>
        <v>200</v>
      </c>
      <c r="E308" s="9">
        <f>'№ 5ведомственная'!G84</f>
        <v>200</v>
      </c>
      <c r="F308" s="9">
        <f>'№ 5ведомственная'!H84</f>
        <v>200</v>
      </c>
      <c r="G308" s="79"/>
    </row>
    <row r="309" spans="1:7" ht="38.25" outlineLevel="3">
      <c r="A309" s="18" t="s">
        <v>43</v>
      </c>
      <c r="B309" s="18"/>
      <c r="C309" s="19" t="s">
        <v>337</v>
      </c>
      <c r="D309" s="9">
        <f>D310</f>
        <v>200</v>
      </c>
      <c r="E309" s="9">
        <f>E310</f>
        <v>200</v>
      </c>
      <c r="F309" s="9">
        <f>F310</f>
        <v>200</v>
      </c>
      <c r="G309" s="79"/>
    </row>
    <row r="310" spans="1:7" ht="25.5" outlineLevel="4">
      <c r="A310" s="18" t="s">
        <v>43</v>
      </c>
      <c r="B310" s="18" t="s">
        <v>7</v>
      </c>
      <c r="C310" s="19" t="s">
        <v>306</v>
      </c>
      <c r="D310" s="9">
        <f>'№ 5ведомственная'!F86</f>
        <v>200</v>
      </c>
      <c r="E310" s="9">
        <f>'№ 5ведомственная'!G86</f>
        <v>200</v>
      </c>
      <c r="F310" s="9">
        <f>'№ 5ведомственная'!H86</f>
        <v>200</v>
      </c>
      <c r="G310" s="79"/>
    </row>
    <row r="311" spans="1:7" ht="38.25" outlineLevel="2">
      <c r="A311" s="18" t="s">
        <v>136</v>
      </c>
      <c r="B311" s="18"/>
      <c r="C311" s="19" t="s">
        <v>426</v>
      </c>
      <c r="D311" s="9">
        <f>D312+D314+D316</f>
        <v>1628</v>
      </c>
      <c r="E311" s="9">
        <f>E312+E314+E316</f>
        <v>1628</v>
      </c>
      <c r="F311" s="9">
        <f>F312+F314+F316</f>
        <v>1628</v>
      </c>
      <c r="G311" s="79"/>
    </row>
    <row r="312" spans="1:7" ht="25.5" outlineLevel="3">
      <c r="A312" s="18" t="s">
        <v>139</v>
      </c>
      <c r="B312" s="18"/>
      <c r="C312" s="19" t="s">
        <v>431</v>
      </c>
      <c r="D312" s="9">
        <f>D313</f>
        <v>140</v>
      </c>
      <c r="E312" s="9">
        <f>E313</f>
        <v>140</v>
      </c>
      <c r="F312" s="9">
        <f>F313</f>
        <v>140</v>
      </c>
      <c r="G312" s="79"/>
    </row>
    <row r="313" spans="1:7" outlineLevel="4">
      <c r="A313" s="18" t="s">
        <v>139</v>
      </c>
      <c r="B313" s="18" t="s">
        <v>21</v>
      </c>
      <c r="C313" s="19" t="s">
        <v>317</v>
      </c>
      <c r="D313" s="9">
        <f>'№ 5ведомственная'!F308</f>
        <v>140</v>
      </c>
      <c r="E313" s="9">
        <f>'№ 5ведомственная'!G308</f>
        <v>140</v>
      </c>
      <c r="F313" s="9">
        <f>'№ 5ведомственная'!H308</f>
        <v>140</v>
      </c>
      <c r="G313" s="79"/>
    </row>
    <row r="314" spans="1:7" ht="25.5" outlineLevel="3">
      <c r="A314" s="18" t="s">
        <v>140</v>
      </c>
      <c r="B314" s="18"/>
      <c r="C314" s="19" t="s">
        <v>538</v>
      </c>
      <c r="D314" s="9">
        <f>D315</f>
        <v>488</v>
      </c>
      <c r="E314" s="9">
        <f>E315</f>
        <v>488</v>
      </c>
      <c r="F314" s="9">
        <f>F315</f>
        <v>488</v>
      </c>
      <c r="G314" s="79"/>
    </row>
    <row r="315" spans="1:7" outlineLevel="4">
      <c r="A315" s="18" t="s">
        <v>140</v>
      </c>
      <c r="B315" s="18" t="s">
        <v>21</v>
      </c>
      <c r="C315" s="19" t="s">
        <v>317</v>
      </c>
      <c r="D315" s="9">
        <f>'№ 5ведомственная'!F89</f>
        <v>488</v>
      </c>
      <c r="E315" s="9">
        <f>'№ 5ведомственная'!G89</f>
        <v>488</v>
      </c>
      <c r="F315" s="9">
        <f>'№ 5ведомственная'!H89</f>
        <v>488</v>
      </c>
      <c r="G315" s="79"/>
    </row>
    <row r="316" spans="1:7" ht="25.5" outlineLevel="3">
      <c r="A316" s="18" t="s">
        <v>137</v>
      </c>
      <c r="B316" s="18"/>
      <c r="C316" s="19" t="s">
        <v>427</v>
      </c>
      <c r="D316" s="9">
        <f>D317</f>
        <v>1000</v>
      </c>
      <c r="E316" s="9">
        <f>E317</f>
        <v>1000</v>
      </c>
      <c r="F316" s="9">
        <f>F317</f>
        <v>1000</v>
      </c>
      <c r="G316" s="79"/>
    </row>
    <row r="317" spans="1:7" outlineLevel="4">
      <c r="A317" s="18" t="s">
        <v>137</v>
      </c>
      <c r="B317" s="18" t="s">
        <v>21</v>
      </c>
      <c r="C317" s="19" t="s">
        <v>317</v>
      </c>
      <c r="D317" s="9">
        <f>'№ 5ведомственная'!F302</f>
        <v>1000</v>
      </c>
      <c r="E317" s="9">
        <f>'№ 5ведомственная'!G302</f>
        <v>1000</v>
      </c>
      <c r="F317" s="9">
        <f>'№ 5ведомственная'!H302</f>
        <v>1000</v>
      </c>
      <c r="G317" s="79"/>
    </row>
    <row r="318" spans="1:7" ht="25.5" outlineLevel="1">
      <c r="A318" s="18" t="s">
        <v>155</v>
      </c>
      <c r="B318" s="18"/>
      <c r="C318" s="19" t="s">
        <v>441</v>
      </c>
      <c r="D318" s="9">
        <f>D319+D324</f>
        <v>2230.6</v>
      </c>
      <c r="E318" s="9">
        <f t="shared" ref="E318:F318" si="54">E319+E324</f>
        <v>2205.6</v>
      </c>
      <c r="F318" s="9">
        <f t="shared" si="54"/>
        <v>2205.6</v>
      </c>
      <c r="G318" s="79"/>
    </row>
    <row r="319" spans="1:7" outlineLevel="2">
      <c r="A319" s="18" t="s">
        <v>156</v>
      </c>
      <c r="B319" s="18"/>
      <c r="C319" s="19" t="s">
        <v>539</v>
      </c>
      <c r="D319" s="9">
        <f>D322+D320</f>
        <v>2205.6</v>
      </c>
      <c r="E319" s="9">
        <f>E322+E320</f>
        <v>2205.6</v>
      </c>
      <c r="F319" s="9">
        <f>F322+F320</f>
        <v>2205.6</v>
      </c>
      <c r="G319" s="79"/>
    </row>
    <row r="320" spans="1:7" ht="25.5" outlineLevel="2">
      <c r="A320" s="18" t="s">
        <v>567</v>
      </c>
      <c r="B320" s="17"/>
      <c r="C320" s="19" t="s">
        <v>568</v>
      </c>
      <c r="D320" s="9">
        <f>D321</f>
        <v>970</v>
      </c>
      <c r="E320" s="9">
        <f>E321</f>
        <v>970</v>
      </c>
      <c r="F320" s="9">
        <f>F321</f>
        <v>970</v>
      </c>
      <c r="G320" s="79"/>
    </row>
    <row r="321" spans="1:7" ht="25.5" outlineLevel="2">
      <c r="A321" s="18" t="s">
        <v>567</v>
      </c>
      <c r="B321" s="17" t="s">
        <v>39</v>
      </c>
      <c r="C321" s="19" t="s">
        <v>332</v>
      </c>
      <c r="D321" s="9">
        <f>'№ 5ведомственная'!F336</f>
        <v>970</v>
      </c>
      <c r="E321" s="9">
        <f>'№ 5ведомственная'!G336</f>
        <v>970</v>
      </c>
      <c r="F321" s="9">
        <f>'№ 5ведомственная'!H336</f>
        <v>970</v>
      </c>
      <c r="G321" s="79"/>
    </row>
    <row r="322" spans="1:7" outlineLevel="3">
      <c r="A322" s="18" t="s">
        <v>157</v>
      </c>
      <c r="B322" s="18"/>
      <c r="C322" s="19" t="s">
        <v>442</v>
      </c>
      <c r="D322" s="9">
        <f>D323</f>
        <v>1235.5999999999999</v>
      </c>
      <c r="E322" s="9">
        <f>E323</f>
        <v>1235.5999999999999</v>
      </c>
      <c r="F322" s="9">
        <f>F323</f>
        <v>1235.5999999999999</v>
      </c>
      <c r="G322" s="79"/>
    </row>
    <row r="323" spans="1:7" ht="25.5" outlineLevel="4">
      <c r="A323" s="18" t="s">
        <v>157</v>
      </c>
      <c r="B323" s="18" t="s">
        <v>39</v>
      </c>
      <c r="C323" s="19" t="s">
        <v>332</v>
      </c>
      <c r="D323" s="9">
        <f>'№ 5ведомственная'!F338</f>
        <v>1235.5999999999999</v>
      </c>
      <c r="E323" s="9">
        <f>'№ 5ведомственная'!G338</f>
        <v>1235.5999999999999</v>
      </c>
      <c r="F323" s="9">
        <f>'№ 5ведомственная'!H338</f>
        <v>1235.5999999999999</v>
      </c>
      <c r="G323" s="79"/>
    </row>
    <row r="324" spans="1:7" ht="25.5" outlineLevel="4">
      <c r="A324" s="18" t="s">
        <v>661</v>
      </c>
      <c r="B324" s="17"/>
      <c r="C324" s="19" t="s">
        <v>663</v>
      </c>
      <c r="D324" s="9">
        <f>D325</f>
        <v>25</v>
      </c>
      <c r="E324" s="9">
        <f t="shared" ref="E324:F324" si="55">E325</f>
        <v>0</v>
      </c>
      <c r="F324" s="9">
        <f t="shared" si="55"/>
        <v>0</v>
      </c>
      <c r="G324" s="79"/>
    </row>
    <row r="325" spans="1:7" ht="25.5" outlineLevel="4">
      <c r="A325" s="18" t="s">
        <v>662</v>
      </c>
      <c r="B325" s="17"/>
      <c r="C325" s="19" t="s">
        <v>664</v>
      </c>
      <c r="D325" s="9">
        <f>D326</f>
        <v>25</v>
      </c>
      <c r="E325" s="9">
        <f t="shared" ref="E325:F325" si="56">E326</f>
        <v>0</v>
      </c>
      <c r="F325" s="9">
        <f t="shared" si="56"/>
        <v>0</v>
      </c>
      <c r="G325" s="79"/>
    </row>
    <row r="326" spans="1:7" ht="25.5" outlineLevel="4">
      <c r="A326" s="18" t="s">
        <v>662</v>
      </c>
      <c r="B326" s="17">
        <v>600</v>
      </c>
      <c r="C326" s="19" t="s">
        <v>332</v>
      </c>
      <c r="D326" s="9">
        <f>'№ 5ведомственная'!F341</f>
        <v>25</v>
      </c>
      <c r="E326" s="9">
        <f>'№ 5ведомственная'!G341</f>
        <v>0</v>
      </c>
      <c r="F326" s="9">
        <f>'№ 5ведомственная'!H341</f>
        <v>0</v>
      </c>
      <c r="G326" s="79"/>
    </row>
    <row r="327" spans="1:7" ht="25.5" outlineLevel="1">
      <c r="A327" s="18" t="s">
        <v>14</v>
      </c>
      <c r="B327" s="18"/>
      <c r="C327" s="19" t="s">
        <v>311</v>
      </c>
      <c r="D327" s="9">
        <f>D328</f>
        <v>43700.700000000004</v>
      </c>
      <c r="E327" s="9">
        <f>E328</f>
        <v>43700.700000000004</v>
      </c>
      <c r="F327" s="9">
        <f>F328</f>
        <v>43700.700000000004</v>
      </c>
      <c r="G327" s="79"/>
    </row>
    <row r="328" spans="1:7" outlineLevel="2">
      <c r="A328" s="18" t="s">
        <v>15</v>
      </c>
      <c r="B328" s="18"/>
      <c r="C328" s="19" t="s">
        <v>312</v>
      </c>
      <c r="D328" s="9">
        <f>D329+D331</f>
        <v>43700.700000000004</v>
      </c>
      <c r="E328" s="9">
        <f>E329+E331</f>
        <v>43700.700000000004</v>
      </c>
      <c r="F328" s="9">
        <f>F329+F331</f>
        <v>43700.700000000004</v>
      </c>
      <c r="G328" s="79"/>
    </row>
    <row r="329" spans="1:7" outlineLevel="3">
      <c r="A329" s="18" t="s">
        <v>16</v>
      </c>
      <c r="B329" s="18"/>
      <c r="C329" s="19" t="s">
        <v>313</v>
      </c>
      <c r="D329" s="9">
        <f>D330</f>
        <v>1913.3</v>
      </c>
      <c r="E329" s="9">
        <f>E330</f>
        <v>1913.3</v>
      </c>
      <c r="F329" s="9">
        <f>F330</f>
        <v>1913.3</v>
      </c>
      <c r="G329" s="79"/>
    </row>
    <row r="330" spans="1:7" ht="51" outlineLevel="4">
      <c r="A330" s="18" t="s">
        <v>16</v>
      </c>
      <c r="B330" s="18" t="s">
        <v>6</v>
      </c>
      <c r="C330" s="19" t="s">
        <v>305</v>
      </c>
      <c r="D330" s="9">
        <f>'№ 5ведомственная'!F29</f>
        <v>1913.3</v>
      </c>
      <c r="E330" s="9">
        <f>'№ 5ведомственная'!G29</f>
        <v>1913.3</v>
      </c>
      <c r="F330" s="9">
        <f>'№ 5ведомственная'!H29</f>
        <v>1913.3</v>
      </c>
      <c r="G330" s="79"/>
    </row>
    <row r="331" spans="1:7" ht="51" outlineLevel="3">
      <c r="A331" s="18" t="s">
        <v>22</v>
      </c>
      <c r="B331" s="18"/>
      <c r="C331" s="19" t="s">
        <v>318</v>
      </c>
      <c r="D331" s="9">
        <f>D332+D333+D334</f>
        <v>41787.4</v>
      </c>
      <c r="E331" s="9">
        <f>E332+E333+E334</f>
        <v>41787.4</v>
      </c>
      <c r="F331" s="9">
        <f>F332+F333+F334</f>
        <v>41787.4</v>
      </c>
      <c r="G331" s="79"/>
    </row>
    <row r="332" spans="1:7" ht="51" outlineLevel="4">
      <c r="A332" s="18" t="s">
        <v>22</v>
      </c>
      <c r="B332" s="18" t="s">
        <v>6</v>
      </c>
      <c r="C332" s="19" t="s">
        <v>305</v>
      </c>
      <c r="D332" s="9">
        <f>'№ 5ведомственная'!F40</f>
        <v>35140.5</v>
      </c>
      <c r="E332" s="9">
        <f>'№ 5ведомственная'!G40</f>
        <v>35140.5</v>
      </c>
      <c r="F332" s="9">
        <f>'№ 5ведомственная'!H40</f>
        <v>35140.5</v>
      </c>
      <c r="G332" s="79"/>
    </row>
    <row r="333" spans="1:7" ht="25.5" outlineLevel="4">
      <c r="A333" s="18" t="s">
        <v>22</v>
      </c>
      <c r="B333" s="18" t="s">
        <v>7</v>
      </c>
      <c r="C333" s="19" t="s">
        <v>306</v>
      </c>
      <c r="D333" s="9">
        <f>'№ 5ведомственная'!F41</f>
        <v>6561.9</v>
      </c>
      <c r="E333" s="9">
        <f>'№ 5ведомственная'!G41</f>
        <v>6561.9</v>
      </c>
      <c r="F333" s="9">
        <f>'№ 5ведомственная'!H41</f>
        <v>6561.9</v>
      </c>
      <c r="G333" s="79"/>
    </row>
    <row r="334" spans="1:7" outlineLevel="4">
      <c r="A334" s="18" t="s">
        <v>22</v>
      </c>
      <c r="B334" s="18" t="s">
        <v>8</v>
      </c>
      <c r="C334" s="19" t="s">
        <v>307</v>
      </c>
      <c r="D334" s="9">
        <f>'№ 5ведомственная'!F42</f>
        <v>85</v>
      </c>
      <c r="E334" s="9">
        <f>'№ 5ведомственная'!G42</f>
        <v>85</v>
      </c>
      <c r="F334" s="9">
        <f>'№ 5ведомственная'!H42</f>
        <v>85</v>
      </c>
      <c r="G334" s="79"/>
    </row>
    <row r="335" spans="1:7" s="30" customFormat="1" ht="25.5">
      <c r="A335" s="18" t="s">
        <v>141</v>
      </c>
      <c r="B335" s="18"/>
      <c r="C335" s="19" t="s">
        <v>700</v>
      </c>
      <c r="D335" s="9">
        <f>D336+D357+D361</f>
        <v>921.8</v>
      </c>
      <c r="E335" s="9">
        <f>E336+E357+E361</f>
        <v>921.8</v>
      </c>
      <c r="F335" s="9">
        <f>F336+F357+F361</f>
        <v>921.8</v>
      </c>
      <c r="G335" s="84"/>
    </row>
    <row r="336" spans="1:7" outlineLevel="1">
      <c r="A336" s="18" t="s">
        <v>209</v>
      </c>
      <c r="B336" s="18"/>
      <c r="C336" s="19" t="s">
        <v>748</v>
      </c>
      <c r="D336" s="9">
        <f>D337+D340+D345+D348+D351+D354</f>
        <v>137</v>
      </c>
      <c r="E336" s="9">
        <f t="shared" ref="E336:F336" si="57">E337+E340+E345+E348+E351+E354</f>
        <v>137</v>
      </c>
      <c r="F336" s="9">
        <f t="shared" si="57"/>
        <v>137</v>
      </c>
      <c r="G336" s="79"/>
    </row>
    <row r="337" spans="1:7" outlineLevel="2">
      <c r="A337" s="18" t="s">
        <v>214</v>
      </c>
      <c r="B337" s="18"/>
      <c r="C337" s="19" t="s">
        <v>493</v>
      </c>
      <c r="D337" s="9">
        <f t="shared" ref="D337:F338" si="58">D338</f>
        <v>32</v>
      </c>
      <c r="E337" s="9">
        <f t="shared" si="58"/>
        <v>32</v>
      </c>
      <c r="F337" s="9">
        <f t="shared" si="58"/>
        <v>32</v>
      </c>
      <c r="G337" s="79"/>
    </row>
    <row r="338" spans="1:7" ht="38.25" outlineLevel="3">
      <c r="A338" s="18" t="s">
        <v>215</v>
      </c>
      <c r="B338" s="18"/>
      <c r="C338" s="19" t="s">
        <v>494</v>
      </c>
      <c r="D338" s="9">
        <f t="shared" si="58"/>
        <v>32</v>
      </c>
      <c r="E338" s="9">
        <f t="shared" si="58"/>
        <v>32</v>
      </c>
      <c r="F338" s="9">
        <f t="shared" si="58"/>
        <v>32</v>
      </c>
      <c r="G338" s="79"/>
    </row>
    <row r="339" spans="1:7" ht="25.5" outlineLevel="4">
      <c r="A339" s="18" t="s">
        <v>215</v>
      </c>
      <c r="B339" s="18" t="s">
        <v>7</v>
      </c>
      <c r="C339" s="19" t="s">
        <v>306</v>
      </c>
      <c r="D339" s="9">
        <f>'№ 5ведомственная'!F496</f>
        <v>32</v>
      </c>
      <c r="E339" s="9">
        <f>'№ 5ведомственная'!G496</f>
        <v>32</v>
      </c>
      <c r="F339" s="9">
        <f>'№ 5ведомственная'!H496</f>
        <v>32</v>
      </c>
      <c r="G339" s="79"/>
    </row>
    <row r="340" spans="1:7" ht="25.5" outlineLevel="2">
      <c r="A340" s="18" t="s">
        <v>216</v>
      </c>
      <c r="B340" s="18"/>
      <c r="C340" s="19" t="s">
        <v>495</v>
      </c>
      <c r="D340" s="9">
        <f>D341+D343</f>
        <v>25</v>
      </c>
      <c r="E340" s="9">
        <f>E341+E343</f>
        <v>25</v>
      </c>
      <c r="F340" s="9">
        <f>F341+F343</f>
        <v>25</v>
      </c>
      <c r="G340" s="79"/>
    </row>
    <row r="341" spans="1:7" ht="38.25" outlineLevel="3">
      <c r="A341" s="18" t="s">
        <v>217</v>
      </c>
      <c r="B341" s="18"/>
      <c r="C341" s="19" t="s">
        <v>496</v>
      </c>
      <c r="D341" s="9">
        <f>D342</f>
        <v>21</v>
      </c>
      <c r="E341" s="9">
        <f>E342</f>
        <v>21</v>
      </c>
      <c r="F341" s="9">
        <f>F342</f>
        <v>21</v>
      </c>
      <c r="G341" s="79"/>
    </row>
    <row r="342" spans="1:7" ht="25.5" outlineLevel="4">
      <c r="A342" s="18" t="s">
        <v>217</v>
      </c>
      <c r="B342" s="18" t="s">
        <v>7</v>
      </c>
      <c r="C342" s="19" t="s">
        <v>306</v>
      </c>
      <c r="D342" s="9">
        <f>'№ 5ведомственная'!F499</f>
        <v>21</v>
      </c>
      <c r="E342" s="9">
        <f>'№ 5ведомственная'!G499</f>
        <v>21</v>
      </c>
      <c r="F342" s="9">
        <f>'№ 5ведомственная'!H499</f>
        <v>21</v>
      </c>
      <c r="G342" s="79"/>
    </row>
    <row r="343" spans="1:7" ht="25.5" outlineLevel="3">
      <c r="A343" s="18" t="s">
        <v>218</v>
      </c>
      <c r="B343" s="18"/>
      <c r="C343" s="19" t="s">
        <v>497</v>
      </c>
      <c r="D343" s="9">
        <f>D344</f>
        <v>4</v>
      </c>
      <c r="E343" s="9">
        <f>E344</f>
        <v>4</v>
      </c>
      <c r="F343" s="9">
        <f>F344</f>
        <v>4</v>
      </c>
      <c r="G343" s="79"/>
    </row>
    <row r="344" spans="1:7" outlineLevel="4">
      <c r="A344" s="18" t="s">
        <v>218</v>
      </c>
      <c r="B344" s="18" t="s">
        <v>21</v>
      </c>
      <c r="C344" s="19" t="s">
        <v>317</v>
      </c>
      <c r="D344" s="9">
        <f>'№ 5ведомственная'!F501</f>
        <v>4</v>
      </c>
      <c r="E344" s="9">
        <f>'№ 5ведомственная'!G501</f>
        <v>4</v>
      </c>
      <c r="F344" s="9">
        <f>'№ 5ведомственная'!H501</f>
        <v>4</v>
      </c>
      <c r="G344" s="79"/>
    </row>
    <row r="345" spans="1:7" outlineLevel="2">
      <c r="A345" s="18" t="s">
        <v>219</v>
      </c>
      <c r="B345" s="18"/>
      <c r="C345" s="19" t="s">
        <v>498</v>
      </c>
      <c r="D345" s="9">
        <f t="shared" ref="D345:F346" si="59">D346</f>
        <v>30</v>
      </c>
      <c r="E345" s="9">
        <f t="shared" si="59"/>
        <v>30</v>
      </c>
      <c r="F345" s="9">
        <f t="shared" si="59"/>
        <v>30</v>
      </c>
      <c r="G345" s="79"/>
    </row>
    <row r="346" spans="1:7" ht="25.5" outlineLevel="3">
      <c r="A346" s="18" t="s">
        <v>220</v>
      </c>
      <c r="B346" s="18"/>
      <c r="C346" s="19" t="s">
        <v>499</v>
      </c>
      <c r="D346" s="9">
        <f t="shared" si="59"/>
        <v>30</v>
      </c>
      <c r="E346" s="9">
        <f t="shared" si="59"/>
        <v>30</v>
      </c>
      <c r="F346" s="9">
        <f t="shared" si="59"/>
        <v>30</v>
      </c>
      <c r="G346" s="79"/>
    </row>
    <row r="347" spans="1:7" ht="25.5" outlineLevel="4">
      <c r="A347" s="18" t="s">
        <v>220</v>
      </c>
      <c r="B347" s="18" t="s">
        <v>7</v>
      </c>
      <c r="C347" s="19" t="s">
        <v>306</v>
      </c>
      <c r="D347" s="9">
        <f>'№ 5ведомственная'!F504</f>
        <v>30</v>
      </c>
      <c r="E347" s="9">
        <f>'№ 5ведомственная'!G504</f>
        <v>30</v>
      </c>
      <c r="F347" s="9">
        <f>'№ 5ведомственная'!H504</f>
        <v>30</v>
      </c>
      <c r="G347" s="79"/>
    </row>
    <row r="348" spans="1:7" ht="25.5" outlineLevel="2">
      <c r="A348" s="18" t="s">
        <v>221</v>
      </c>
      <c r="B348" s="18"/>
      <c r="C348" s="19" t="s">
        <v>500</v>
      </c>
      <c r="D348" s="9">
        <f t="shared" ref="D348:F349" si="60">D349</f>
        <v>15</v>
      </c>
      <c r="E348" s="9">
        <f t="shared" si="60"/>
        <v>15</v>
      </c>
      <c r="F348" s="9">
        <f t="shared" si="60"/>
        <v>15</v>
      </c>
      <c r="G348" s="79"/>
    </row>
    <row r="349" spans="1:7" ht="25.5" outlineLevel="3">
      <c r="A349" s="18" t="s">
        <v>222</v>
      </c>
      <c r="B349" s="18"/>
      <c r="C349" s="19" t="s">
        <v>501</v>
      </c>
      <c r="D349" s="9">
        <f t="shared" si="60"/>
        <v>15</v>
      </c>
      <c r="E349" s="9">
        <f t="shared" si="60"/>
        <v>15</v>
      </c>
      <c r="F349" s="9">
        <f t="shared" si="60"/>
        <v>15</v>
      </c>
      <c r="G349" s="79"/>
    </row>
    <row r="350" spans="1:7" ht="25.5" outlineLevel="4">
      <c r="A350" s="18" t="s">
        <v>222</v>
      </c>
      <c r="B350" s="18" t="s">
        <v>7</v>
      </c>
      <c r="C350" s="19" t="s">
        <v>306</v>
      </c>
      <c r="D350" s="9">
        <f>'№ 5ведомственная'!F507</f>
        <v>15</v>
      </c>
      <c r="E350" s="9">
        <f>'№ 5ведомственная'!G507</f>
        <v>15</v>
      </c>
      <c r="F350" s="9">
        <f>'№ 5ведомственная'!H507</f>
        <v>15</v>
      </c>
      <c r="G350" s="79"/>
    </row>
    <row r="351" spans="1:7" ht="25.5" outlineLevel="2">
      <c r="A351" s="18" t="s">
        <v>223</v>
      </c>
      <c r="B351" s="18"/>
      <c r="C351" s="19" t="s">
        <v>502</v>
      </c>
      <c r="D351" s="9">
        <f t="shared" ref="D351:F352" si="61">D352</f>
        <v>30</v>
      </c>
      <c r="E351" s="9">
        <f t="shared" si="61"/>
        <v>30</v>
      </c>
      <c r="F351" s="9">
        <f t="shared" si="61"/>
        <v>30</v>
      </c>
      <c r="G351" s="79"/>
    </row>
    <row r="352" spans="1:7" outlineLevel="3">
      <c r="A352" s="18" t="s">
        <v>224</v>
      </c>
      <c r="B352" s="18"/>
      <c r="C352" s="19" t="s">
        <v>503</v>
      </c>
      <c r="D352" s="9">
        <f t="shared" si="61"/>
        <v>30</v>
      </c>
      <c r="E352" s="9">
        <f t="shared" si="61"/>
        <v>30</v>
      </c>
      <c r="F352" s="9">
        <f t="shared" si="61"/>
        <v>30</v>
      </c>
      <c r="G352" s="79"/>
    </row>
    <row r="353" spans="1:7" ht="25.5" outlineLevel="4">
      <c r="A353" s="18" t="s">
        <v>224</v>
      </c>
      <c r="B353" s="18" t="s">
        <v>7</v>
      </c>
      <c r="C353" s="19" t="s">
        <v>306</v>
      </c>
      <c r="D353" s="9">
        <f>'№ 5ведомственная'!F510</f>
        <v>30</v>
      </c>
      <c r="E353" s="9">
        <f>'№ 5ведомственная'!G510</f>
        <v>30</v>
      </c>
      <c r="F353" s="9">
        <f>'№ 5ведомственная'!H510</f>
        <v>30</v>
      </c>
      <c r="G353" s="79"/>
    </row>
    <row r="354" spans="1:7" ht="25.5" outlineLevel="2">
      <c r="A354" s="18" t="s">
        <v>225</v>
      </c>
      <c r="B354" s="18"/>
      <c r="C354" s="19" t="s">
        <v>504</v>
      </c>
      <c r="D354" s="9">
        <f t="shared" ref="D354:F355" si="62">D355</f>
        <v>5</v>
      </c>
      <c r="E354" s="9">
        <f t="shared" si="62"/>
        <v>5</v>
      </c>
      <c r="F354" s="9">
        <f t="shared" si="62"/>
        <v>5</v>
      </c>
      <c r="G354" s="79"/>
    </row>
    <row r="355" spans="1:7" ht="25.5" outlineLevel="3">
      <c r="A355" s="18" t="s">
        <v>226</v>
      </c>
      <c r="B355" s="18"/>
      <c r="C355" s="19" t="s">
        <v>505</v>
      </c>
      <c r="D355" s="9">
        <f t="shared" si="62"/>
        <v>5</v>
      </c>
      <c r="E355" s="9">
        <f t="shared" si="62"/>
        <v>5</v>
      </c>
      <c r="F355" s="9">
        <f t="shared" si="62"/>
        <v>5</v>
      </c>
      <c r="G355" s="79"/>
    </row>
    <row r="356" spans="1:7" ht="25.5" outlineLevel="4">
      <c r="A356" s="18" t="s">
        <v>226</v>
      </c>
      <c r="B356" s="18" t="s">
        <v>7</v>
      </c>
      <c r="C356" s="19" t="s">
        <v>306</v>
      </c>
      <c r="D356" s="9">
        <f>'№ 5ведомственная'!F513</f>
        <v>5</v>
      </c>
      <c r="E356" s="9">
        <f>'№ 5ведомственная'!G513</f>
        <v>5</v>
      </c>
      <c r="F356" s="9">
        <f>'№ 5ведомственная'!H513</f>
        <v>5</v>
      </c>
      <c r="G356" s="79"/>
    </row>
    <row r="357" spans="1:7" ht="25.5" outlineLevel="1">
      <c r="A357" s="18" t="s">
        <v>142</v>
      </c>
      <c r="B357" s="18"/>
      <c r="C357" s="19" t="s">
        <v>659</v>
      </c>
      <c r="D357" s="9">
        <f>D358</f>
        <v>180</v>
      </c>
      <c r="E357" s="9">
        <f t="shared" ref="E357:F359" si="63">E358</f>
        <v>180</v>
      </c>
      <c r="F357" s="9">
        <f t="shared" si="63"/>
        <v>180</v>
      </c>
      <c r="G357" s="79"/>
    </row>
    <row r="358" spans="1:7" ht="25.5" outlineLevel="2">
      <c r="A358" s="18" t="s">
        <v>143</v>
      </c>
      <c r="B358" s="18"/>
      <c r="C358" s="19" t="s">
        <v>660</v>
      </c>
      <c r="D358" s="9">
        <f>D359</f>
        <v>180</v>
      </c>
      <c r="E358" s="9">
        <f t="shared" si="63"/>
        <v>180</v>
      </c>
      <c r="F358" s="9">
        <f t="shared" si="63"/>
        <v>180</v>
      </c>
      <c r="G358" s="79"/>
    </row>
    <row r="359" spans="1:7" ht="38.25" outlineLevel="3">
      <c r="A359" s="18" t="s">
        <v>144</v>
      </c>
      <c r="B359" s="18"/>
      <c r="C359" s="19" t="s">
        <v>434</v>
      </c>
      <c r="D359" s="9">
        <f>D360</f>
        <v>180</v>
      </c>
      <c r="E359" s="9">
        <f t="shared" si="63"/>
        <v>180</v>
      </c>
      <c r="F359" s="9">
        <f t="shared" si="63"/>
        <v>180</v>
      </c>
      <c r="G359" s="79"/>
    </row>
    <row r="360" spans="1:7" outlineLevel="4">
      <c r="A360" s="18" t="s">
        <v>144</v>
      </c>
      <c r="B360" s="18" t="s">
        <v>21</v>
      </c>
      <c r="C360" s="19" t="s">
        <v>317</v>
      </c>
      <c r="D360" s="9">
        <f>'№ 5ведомственная'!F313</f>
        <v>180</v>
      </c>
      <c r="E360" s="9">
        <f>'№ 5ведомственная'!G313</f>
        <v>180</v>
      </c>
      <c r="F360" s="9">
        <f>'№ 5ведомственная'!H313</f>
        <v>180</v>
      </c>
      <c r="G360" s="79"/>
    </row>
    <row r="361" spans="1:7" outlineLevel="1">
      <c r="A361" s="18" t="s">
        <v>145</v>
      </c>
      <c r="B361" s="18"/>
      <c r="C361" s="19" t="s">
        <v>435</v>
      </c>
      <c r="D361" s="9">
        <f>D362</f>
        <v>604.79999999999995</v>
      </c>
      <c r="E361" s="9">
        <f t="shared" ref="E361:F363" si="64">E362</f>
        <v>604.79999999999995</v>
      </c>
      <c r="F361" s="9">
        <f t="shared" si="64"/>
        <v>604.79999999999995</v>
      </c>
      <c r="G361" s="79"/>
    </row>
    <row r="362" spans="1:7" outlineLevel="2">
      <c r="A362" s="18" t="s">
        <v>146</v>
      </c>
      <c r="B362" s="18"/>
      <c r="C362" s="19" t="s">
        <v>436</v>
      </c>
      <c r="D362" s="9">
        <f>D363</f>
        <v>604.79999999999995</v>
      </c>
      <c r="E362" s="9">
        <f t="shared" si="64"/>
        <v>604.79999999999995</v>
      </c>
      <c r="F362" s="9">
        <f t="shared" si="64"/>
        <v>604.79999999999995</v>
      </c>
      <c r="G362" s="79"/>
    </row>
    <row r="363" spans="1:7" ht="38.25" outlineLevel="3">
      <c r="A363" s="18" t="s">
        <v>147</v>
      </c>
      <c r="B363" s="18"/>
      <c r="C363" s="19" t="s">
        <v>437</v>
      </c>
      <c r="D363" s="9">
        <f>D364</f>
        <v>604.79999999999995</v>
      </c>
      <c r="E363" s="9">
        <f t="shared" si="64"/>
        <v>604.79999999999995</v>
      </c>
      <c r="F363" s="9">
        <f t="shared" si="64"/>
        <v>604.79999999999995</v>
      </c>
      <c r="G363" s="79"/>
    </row>
    <row r="364" spans="1:7" outlineLevel="4">
      <c r="A364" s="18" t="s">
        <v>147</v>
      </c>
      <c r="B364" s="18" t="s">
        <v>21</v>
      </c>
      <c r="C364" s="19" t="s">
        <v>317</v>
      </c>
      <c r="D364" s="9">
        <f>'№ 5ведомственная'!F329</f>
        <v>604.79999999999995</v>
      </c>
      <c r="E364" s="9">
        <f>'№ 5ведомственная'!G329</f>
        <v>604.79999999999995</v>
      </c>
      <c r="F364" s="9">
        <f>'№ 5ведомственная'!H329</f>
        <v>604.79999999999995</v>
      </c>
      <c r="G364" s="79"/>
    </row>
    <row r="365" spans="1:7" s="30" customFormat="1" ht="51">
      <c r="A365" s="18" t="s">
        <v>54</v>
      </c>
      <c r="B365" s="18"/>
      <c r="C365" s="19" t="s">
        <v>701</v>
      </c>
      <c r="D365" s="9">
        <f>D366+D375+D371</f>
        <v>2622.2</v>
      </c>
      <c r="E365" s="9">
        <f>E366+E375+E371</f>
        <v>2588.1999999999998</v>
      </c>
      <c r="F365" s="9">
        <f>F366+F375+F371</f>
        <v>2588.1999999999998</v>
      </c>
      <c r="G365" s="84"/>
    </row>
    <row r="366" spans="1:7" ht="54" customHeight="1" outlineLevel="1">
      <c r="A366" s="18" t="s">
        <v>55</v>
      </c>
      <c r="B366" s="18"/>
      <c r="C366" s="19" t="s">
        <v>745</v>
      </c>
      <c r="D366" s="9">
        <f t="shared" ref="D366:F367" si="65">D367</f>
        <v>2102.1999999999998</v>
      </c>
      <c r="E366" s="9">
        <f t="shared" si="65"/>
        <v>2068.1999999999998</v>
      </c>
      <c r="F366" s="9">
        <f t="shared" si="65"/>
        <v>2068.1999999999998</v>
      </c>
      <c r="G366" s="79"/>
    </row>
    <row r="367" spans="1:7" ht="25.5" outlineLevel="2">
      <c r="A367" s="18" t="s">
        <v>56</v>
      </c>
      <c r="B367" s="18"/>
      <c r="C367" s="19" t="s">
        <v>354</v>
      </c>
      <c r="D367" s="9">
        <f t="shared" si="65"/>
        <v>2102.1999999999998</v>
      </c>
      <c r="E367" s="9">
        <f t="shared" si="65"/>
        <v>2068.1999999999998</v>
      </c>
      <c r="F367" s="9">
        <f t="shared" si="65"/>
        <v>2068.1999999999998</v>
      </c>
      <c r="G367" s="79"/>
    </row>
    <row r="368" spans="1:7" ht="25.5" outlineLevel="3">
      <c r="A368" s="18" t="s">
        <v>57</v>
      </c>
      <c r="B368" s="18"/>
      <c r="C368" s="19" t="s">
        <v>355</v>
      </c>
      <c r="D368" s="9">
        <f>D369+D370</f>
        <v>2102.1999999999998</v>
      </c>
      <c r="E368" s="9">
        <f>E369+E370</f>
        <v>2068.1999999999998</v>
      </c>
      <c r="F368" s="9">
        <f>F369+F370</f>
        <v>2068.1999999999998</v>
      </c>
      <c r="G368" s="79"/>
    </row>
    <row r="369" spans="1:7" ht="51" outlineLevel="4">
      <c r="A369" s="18" t="s">
        <v>57</v>
      </c>
      <c r="B369" s="18" t="s">
        <v>6</v>
      </c>
      <c r="C369" s="19" t="s">
        <v>305</v>
      </c>
      <c r="D369" s="9">
        <f>'№ 5ведомственная'!F102</f>
        <v>2008.2</v>
      </c>
      <c r="E369" s="9">
        <f>'№ 5ведомственная'!G102</f>
        <v>2008.2</v>
      </c>
      <c r="F369" s="9">
        <f>'№ 5ведомственная'!H102</f>
        <v>2008.2</v>
      </c>
      <c r="G369" s="79"/>
    </row>
    <row r="370" spans="1:7" ht="25.5" outlineLevel="4">
      <c r="A370" s="18" t="s">
        <v>57</v>
      </c>
      <c r="B370" s="18" t="s">
        <v>7</v>
      </c>
      <c r="C370" s="19" t="s">
        <v>306</v>
      </c>
      <c r="D370" s="9">
        <f>'№ 5ведомственная'!F103</f>
        <v>94</v>
      </c>
      <c r="E370" s="9">
        <f>'№ 5ведомственная'!G103</f>
        <v>60</v>
      </c>
      <c r="F370" s="9">
        <f>'№ 5ведомственная'!H103</f>
        <v>60</v>
      </c>
      <c r="G370" s="79"/>
    </row>
    <row r="371" spans="1:7" ht="38.25" outlineLevel="4">
      <c r="A371" s="18" t="s">
        <v>59</v>
      </c>
      <c r="B371" s="17"/>
      <c r="C371" s="19" t="s">
        <v>356</v>
      </c>
      <c r="D371" s="9">
        <f>D372</f>
        <v>50</v>
      </c>
      <c r="E371" s="9">
        <f t="shared" ref="E371:F373" si="66">E372</f>
        <v>50</v>
      </c>
      <c r="F371" s="9">
        <f t="shared" si="66"/>
        <v>50</v>
      </c>
      <c r="G371" s="79"/>
    </row>
    <row r="372" spans="1:7" ht="38.25" outlineLevel="4">
      <c r="A372" s="18" t="s">
        <v>60</v>
      </c>
      <c r="B372" s="17"/>
      <c r="C372" s="19" t="s">
        <v>357</v>
      </c>
      <c r="D372" s="9">
        <f>D373</f>
        <v>50</v>
      </c>
      <c r="E372" s="9">
        <f t="shared" si="66"/>
        <v>50</v>
      </c>
      <c r="F372" s="9">
        <f t="shared" si="66"/>
        <v>50</v>
      </c>
      <c r="G372" s="79"/>
    </row>
    <row r="373" spans="1:7" outlineLevel="4">
      <c r="A373" s="18" t="s">
        <v>61</v>
      </c>
      <c r="B373" s="17"/>
      <c r="C373" s="19" t="s">
        <v>358</v>
      </c>
      <c r="D373" s="9">
        <f>D374</f>
        <v>50</v>
      </c>
      <c r="E373" s="9">
        <f t="shared" si="66"/>
        <v>50</v>
      </c>
      <c r="F373" s="9">
        <f t="shared" si="66"/>
        <v>50</v>
      </c>
      <c r="G373" s="79"/>
    </row>
    <row r="374" spans="1:7" ht="25.5" outlineLevel="4">
      <c r="A374" s="18" t="s">
        <v>61</v>
      </c>
      <c r="B374" s="17" t="s">
        <v>7</v>
      </c>
      <c r="C374" s="19" t="s">
        <v>306</v>
      </c>
      <c r="D374" s="9">
        <f>'№ 5ведомственная'!F107</f>
        <v>50</v>
      </c>
      <c r="E374" s="9">
        <f>'№ 5ведомственная'!G107</f>
        <v>50</v>
      </c>
      <c r="F374" s="9">
        <f>'№ 5ведомственная'!H107</f>
        <v>50</v>
      </c>
      <c r="G374" s="79"/>
    </row>
    <row r="375" spans="1:7" ht="25.5" outlineLevel="1">
      <c r="A375" s="18" t="s">
        <v>62</v>
      </c>
      <c r="B375" s="18"/>
      <c r="C375" s="19" t="s">
        <v>359</v>
      </c>
      <c r="D375" s="9">
        <f>D376+D387</f>
        <v>470</v>
      </c>
      <c r="E375" s="9">
        <f>E376+E387</f>
        <v>470</v>
      </c>
      <c r="F375" s="9">
        <f>F376+F387</f>
        <v>470</v>
      </c>
      <c r="G375" s="79"/>
    </row>
    <row r="376" spans="1:7" ht="25.5" outlineLevel="2">
      <c r="A376" s="18" t="s">
        <v>63</v>
      </c>
      <c r="B376" s="18"/>
      <c r="C376" s="19" t="s">
        <v>360</v>
      </c>
      <c r="D376" s="9">
        <f>D377+D379+D381+D383+D385</f>
        <v>450</v>
      </c>
      <c r="E376" s="9">
        <f>E377+E379+E381+E383+E385</f>
        <v>450</v>
      </c>
      <c r="F376" s="9">
        <f>F377+F379+F381+F383+F385</f>
        <v>450</v>
      </c>
      <c r="G376" s="79"/>
    </row>
    <row r="377" spans="1:7" outlineLevel="3">
      <c r="A377" s="18" t="s">
        <v>64</v>
      </c>
      <c r="B377" s="18"/>
      <c r="C377" s="19" t="s">
        <v>361</v>
      </c>
      <c r="D377" s="9">
        <f>D378</f>
        <v>130</v>
      </c>
      <c r="E377" s="9">
        <f>E378</f>
        <v>130</v>
      </c>
      <c r="F377" s="9">
        <f>F378</f>
        <v>130</v>
      </c>
      <c r="G377" s="79"/>
    </row>
    <row r="378" spans="1:7" ht="25.5" outlineLevel="4">
      <c r="A378" s="18" t="s">
        <v>64</v>
      </c>
      <c r="B378" s="18" t="s">
        <v>7</v>
      </c>
      <c r="C378" s="19" t="s">
        <v>306</v>
      </c>
      <c r="D378" s="9">
        <f>'№ 5ведомственная'!F111</f>
        <v>130</v>
      </c>
      <c r="E378" s="9">
        <f>'№ 5ведомственная'!G111</f>
        <v>130</v>
      </c>
      <c r="F378" s="9">
        <f>'№ 5ведомственная'!H111</f>
        <v>130</v>
      </c>
      <c r="G378" s="79"/>
    </row>
    <row r="379" spans="1:7" outlineLevel="3">
      <c r="A379" s="18" t="s">
        <v>65</v>
      </c>
      <c r="B379" s="18"/>
      <c r="C379" s="19" t="s">
        <v>362</v>
      </c>
      <c r="D379" s="9">
        <f>D380</f>
        <v>250</v>
      </c>
      <c r="E379" s="9">
        <f>E380</f>
        <v>250</v>
      </c>
      <c r="F379" s="9">
        <f>F380</f>
        <v>250</v>
      </c>
      <c r="G379" s="79"/>
    </row>
    <row r="380" spans="1:7" ht="25.5" outlineLevel="4">
      <c r="A380" s="18" t="s">
        <v>65</v>
      </c>
      <c r="B380" s="18" t="s">
        <v>7</v>
      </c>
      <c r="C380" s="19" t="s">
        <v>306</v>
      </c>
      <c r="D380" s="9">
        <f>'№ 5ведомственная'!F113</f>
        <v>250</v>
      </c>
      <c r="E380" s="9">
        <f>'№ 5ведомственная'!G113</f>
        <v>250</v>
      </c>
      <c r="F380" s="9">
        <f>'№ 5ведомственная'!H113</f>
        <v>250</v>
      </c>
      <c r="G380" s="79"/>
    </row>
    <row r="381" spans="1:7" outlineLevel="3">
      <c r="A381" s="18" t="s">
        <v>66</v>
      </c>
      <c r="B381" s="18"/>
      <c r="C381" s="19" t="s">
        <v>363</v>
      </c>
      <c r="D381" s="9">
        <f>D382</f>
        <v>40</v>
      </c>
      <c r="E381" s="9">
        <f>E382</f>
        <v>40</v>
      </c>
      <c r="F381" s="9">
        <f>F382</f>
        <v>40</v>
      </c>
      <c r="G381" s="79"/>
    </row>
    <row r="382" spans="1:7" ht="25.5" outlineLevel="4">
      <c r="A382" s="18" t="s">
        <v>66</v>
      </c>
      <c r="B382" s="18" t="s">
        <v>7</v>
      </c>
      <c r="C382" s="19" t="s">
        <v>306</v>
      </c>
      <c r="D382" s="9">
        <f>'№ 5ведомственная'!F115</f>
        <v>40</v>
      </c>
      <c r="E382" s="9">
        <f>'№ 5ведомственная'!G115</f>
        <v>40</v>
      </c>
      <c r="F382" s="9">
        <f>'№ 5ведомственная'!H115</f>
        <v>40</v>
      </c>
      <c r="G382" s="79"/>
    </row>
    <row r="383" spans="1:7" outlineLevel="3">
      <c r="A383" s="18" t="s">
        <v>67</v>
      </c>
      <c r="B383" s="18"/>
      <c r="C383" s="19" t="s">
        <v>364</v>
      </c>
      <c r="D383" s="9">
        <f>D384</f>
        <v>10</v>
      </c>
      <c r="E383" s="9">
        <f>E384</f>
        <v>10</v>
      </c>
      <c r="F383" s="9">
        <f>F384</f>
        <v>10</v>
      </c>
      <c r="G383" s="79"/>
    </row>
    <row r="384" spans="1:7" ht="25.5" outlineLevel="4">
      <c r="A384" s="18" t="s">
        <v>67</v>
      </c>
      <c r="B384" s="18" t="s">
        <v>7</v>
      </c>
      <c r="C384" s="19" t="s">
        <v>306</v>
      </c>
      <c r="D384" s="9">
        <f>'№ 5ведомственная'!F117</f>
        <v>10</v>
      </c>
      <c r="E384" s="9">
        <f>'№ 5ведомственная'!G117</f>
        <v>10</v>
      </c>
      <c r="F384" s="9">
        <f>'№ 5ведомственная'!H117</f>
        <v>10</v>
      </c>
      <c r="G384" s="79"/>
    </row>
    <row r="385" spans="1:7" outlineLevel="3">
      <c r="A385" s="18" t="s">
        <v>68</v>
      </c>
      <c r="B385" s="18"/>
      <c r="C385" s="19" t="s">
        <v>365</v>
      </c>
      <c r="D385" s="9">
        <f>D386</f>
        <v>20</v>
      </c>
      <c r="E385" s="9">
        <f>E386</f>
        <v>20</v>
      </c>
      <c r="F385" s="9">
        <f>F386</f>
        <v>20</v>
      </c>
      <c r="G385" s="79"/>
    </row>
    <row r="386" spans="1:7" ht="25.5" outlineLevel="4">
      <c r="A386" s="18" t="s">
        <v>68</v>
      </c>
      <c r="B386" s="18" t="s">
        <v>7</v>
      </c>
      <c r="C386" s="19" t="s">
        <v>306</v>
      </c>
      <c r="D386" s="9">
        <f>'№ 5ведомственная'!F119</f>
        <v>20</v>
      </c>
      <c r="E386" s="9">
        <f>'№ 5ведомственная'!G119</f>
        <v>20</v>
      </c>
      <c r="F386" s="9">
        <f>'№ 5ведомственная'!H119</f>
        <v>20</v>
      </c>
      <c r="G386" s="79"/>
    </row>
    <row r="387" spans="1:7" ht="38.25" outlineLevel="2">
      <c r="A387" s="18" t="s">
        <v>69</v>
      </c>
      <c r="B387" s="18"/>
      <c r="C387" s="19" t="s">
        <v>366</v>
      </c>
      <c r="D387" s="9">
        <f t="shared" ref="D387:F388" si="67">D388</f>
        <v>20</v>
      </c>
      <c r="E387" s="9">
        <f t="shared" si="67"/>
        <v>20</v>
      </c>
      <c r="F387" s="9">
        <f t="shared" si="67"/>
        <v>20</v>
      </c>
      <c r="G387" s="79"/>
    </row>
    <row r="388" spans="1:7" ht="25.5" outlineLevel="3">
      <c r="A388" s="18" t="s">
        <v>70</v>
      </c>
      <c r="B388" s="18"/>
      <c r="C388" s="19" t="s">
        <v>367</v>
      </c>
      <c r="D388" s="9">
        <f t="shared" si="67"/>
        <v>20</v>
      </c>
      <c r="E388" s="9">
        <f t="shared" si="67"/>
        <v>20</v>
      </c>
      <c r="F388" s="9">
        <f t="shared" si="67"/>
        <v>20</v>
      </c>
      <c r="G388" s="79"/>
    </row>
    <row r="389" spans="1:7" ht="25.5" outlineLevel="4">
      <c r="A389" s="18" t="s">
        <v>70</v>
      </c>
      <c r="B389" s="18" t="s">
        <v>7</v>
      </c>
      <c r="C389" s="19" t="s">
        <v>306</v>
      </c>
      <c r="D389" s="9">
        <f>'№ 5ведомственная'!F122</f>
        <v>20</v>
      </c>
      <c r="E389" s="9">
        <f>'№ 5ведомственная'!G122</f>
        <v>20</v>
      </c>
      <c r="F389" s="9">
        <f>'№ 5ведомственная'!H122</f>
        <v>20</v>
      </c>
      <c r="G389" s="79"/>
    </row>
    <row r="390" spans="1:7" s="30" customFormat="1" ht="38.25">
      <c r="A390" s="18" t="s">
        <v>44</v>
      </c>
      <c r="B390" s="18"/>
      <c r="C390" s="19" t="s">
        <v>702</v>
      </c>
      <c r="D390" s="9">
        <f>D391+D395+D399</f>
        <v>245</v>
      </c>
      <c r="E390" s="9">
        <f>E391+E395+E399</f>
        <v>245</v>
      </c>
      <c r="F390" s="9">
        <f>F391+F395+F399</f>
        <v>245</v>
      </c>
      <c r="G390" s="84"/>
    </row>
    <row r="391" spans="1:7" ht="25.5" outlineLevel="1">
      <c r="A391" s="18" t="s">
        <v>177</v>
      </c>
      <c r="B391" s="18"/>
      <c r="C391" s="19" t="s">
        <v>461</v>
      </c>
      <c r="D391" s="9">
        <f>D392</f>
        <v>150</v>
      </c>
      <c r="E391" s="9">
        <f t="shared" ref="E391:F393" si="68">E392</f>
        <v>150</v>
      </c>
      <c r="F391" s="9">
        <f t="shared" si="68"/>
        <v>150</v>
      </c>
      <c r="G391" s="79"/>
    </row>
    <row r="392" spans="1:7" ht="51" outlineLevel="2">
      <c r="A392" s="18" t="s">
        <v>178</v>
      </c>
      <c r="B392" s="18"/>
      <c r="C392" s="19" t="s">
        <v>462</v>
      </c>
      <c r="D392" s="9">
        <f>D393</f>
        <v>150</v>
      </c>
      <c r="E392" s="9">
        <f t="shared" si="68"/>
        <v>150</v>
      </c>
      <c r="F392" s="9">
        <f t="shared" si="68"/>
        <v>150</v>
      </c>
      <c r="G392" s="79"/>
    </row>
    <row r="393" spans="1:7" outlineLevel="3">
      <c r="A393" s="18" t="s">
        <v>179</v>
      </c>
      <c r="B393" s="18"/>
      <c r="C393" s="19" t="s">
        <v>463</v>
      </c>
      <c r="D393" s="9">
        <f>D394</f>
        <v>150</v>
      </c>
      <c r="E393" s="9">
        <f t="shared" si="68"/>
        <v>150</v>
      </c>
      <c r="F393" s="9">
        <f t="shared" si="68"/>
        <v>150</v>
      </c>
      <c r="G393" s="79"/>
    </row>
    <row r="394" spans="1:7" ht="25.5" outlineLevel="4">
      <c r="A394" s="18" t="s">
        <v>179</v>
      </c>
      <c r="B394" s="18" t="s">
        <v>39</v>
      </c>
      <c r="C394" s="19" t="s">
        <v>332</v>
      </c>
      <c r="D394" s="9">
        <f>'№ 5ведомственная'!F399</f>
        <v>150</v>
      </c>
      <c r="E394" s="9">
        <f>'№ 5ведомственная'!G399</f>
        <v>150</v>
      </c>
      <c r="F394" s="9">
        <f>'№ 5ведомственная'!H399</f>
        <v>150</v>
      </c>
      <c r="G394" s="79"/>
    </row>
    <row r="395" spans="1:7" ht="51" outlineLevel="1">
      <c r="A395" s="18" t="s">
        <v>180</v>
      </c>
      <c r="B395" s="18"/>
      <c r="C395" s="19" t="s">
        <v>464</v>
      </c>
      <c r="D395" s="9">
        <f>D396</f>
        <v>50</v>
      </c>
      <c r="E395" s="9">
        <f t="shared" ref="E395:F397" si="69">E396</f>
        <v>50</v>
      </c>
      <c r="F395" s="9">
        <f t="shared" si="69"/>
        <v>50</v>
      </c>
      <c r="G395" s="79"/>
    </row>
    <row r="396" spans="1:7" ht="25.5" outlineLevel="2">
      <c r="A396" s="18" t="s">
        <v>181</v>
      </c>
      <c r="B396" s="18"/>
      <c r="C396" s="19" t="s">
        <v>465</v>
      </c>
      <c r="D396" s="9">
        <f>D397</f>
        <v>50</v>
      </c>
      <c r="E396" s="9">
        <f t="shared" si="69"/>
        <v>50</v>
      </c>
      <c r="F396" s="9">
        <f t="shared" si="69"/>
        <v>50</v>
      </c>
      <c r="G396" s="79"/>
    </row>
    <row r="397" spans="1:7" ht="25.5" outlineLevel="3">
      <c r="A397" s="18" t="s">
        <v>182</v>
      </c>
      <c r="B397" s="18"/>
      <c r="C397" s="19" t="s">
        <v>680</v>
      </c>
      <c r="D397" s="9">
        <f>D398</f>
        <v>50</v>
      </c>
      <c r="E397" s="9">
        <f t="shared" si="69"/>
        <v>50</v>
      </c>
      <c r="F397" s="9">
        <f t="shared" si="69"/>
        <v>50</v>
      </c>
      <c r="G397" s="79"/>
    </row>
    <row r="398" spans="1:7" ht="25.5" outlineLevel="4">
      <c r="A398" s="18" t="s">
        <v>182</v>
      </c>
      <c r="B398" s="18" t="s">
        <v>39</v>
      </c>
      <c r="C398" s="19" t="s">
        <v>332</v>
      </c>
      <c r="D398" s="9">
        <f>'№ 5ведомственная'!F417</f>
        <v>50</v>
      </c>
      <c r="E398" s="9">
        <f>'№ 5ведомственная'!G417</f>
        <v>50</v>
      </c>
      <c r="F398" s="9">
        <f>'№ 5ведомственная'!H417</f>
        <v>50</v>
      </c>
      <c r="G398" s="79"/>
    </row>
    <row r="399" spans="1:7" ht="25.5" outlineLevel="1">
      <c r="A399" s="18" t="s">
        <v>45</v>
      </c>
      <c r="B399" s="18"/>
      <c r="C399" s="19" t="s">
        <v>338</v>
      </c>
      <c r="D399" s="9">
        <f>D400+D403</f>
        <v>45</v>
      </c>
      <c r="E399" s="9">
        <f>E400+E403</f>
        <v>45</v>
      </c>
      <c r="F399" s="9">
        <f>F400+F403</f>
        <v>45</v>
      </c>
      <c r="G399" s="79"/>
    </row>
    <row r="400" spans="1:7" ht="25.5" outlineLevel="2">
      <c r="A400" s="18" t="s">
        <v>46</v>
      </c>
      <c r="B400" s="18"/>
      <c r="C400" s="19" t="s">
        <v>339</v>
      </c>
      <c r="D400" s="9">
        <f t="shared" ref="D400:F401" si="70">D401</f>
        <v>2</v>
      </c>
      <c r="E400" s="9">
        <f t="shared" si="70"/>
        <v>2</v>
      </c>
      <c r="F400" s="9">
        <f t="shared" si="70"/>
        <v>2</v>
      </c>
      <c r="G400" s="79"/>
    </row>
    <row r="401" spans="1:7" ht="25.5" outlineLevel="3">
      <c r="A401" s="18" t="s">
        <v>47</v>
      </c>
      <c r="B401" s="18"/>
      <c r="C401" s="19" t="s">
        <v>340</v>
      </c>
      <c r="D401" s="9">
        <f t="shared" si="70"/>
        <v>2</v>
      </c>
      <c r="E401" s="9">
        <f t="shared" si="70"/>
        <v>2</v>
      </c>
      <c r="F401" s="9">
        <f t="shared" si="70"/>
        <v>2</v>
      </c>
      <c r="G401" s="79"/>
    </row>
    <row r="402" spans="1:7" ht="25.5" outlineLevel="4">
      <c r="A402" s="18" t="s">
        <v>47</v>
      </c>
      <c r="B402" s="18" t="s">
        <v>7</v>
      </c>
      <c r="C402" s="19" t="s">
        <v>306</v>
      </c>
      <c r="D402" s="9">
        <f>'№ 5ведомственная'!F128</f>
        <v>2</v>
      </c>
      <c r="E402" s="9">
        <f>'№ 5ведомственная'!G128</f>
        <v>2</v>
      </c>
      <c r="F402" s="9">
        <f>'№ 5ведомственная'!H128</f>
        <v>2</v>
      </c>
      <c r="G402" s="79"/>
    </row>
    <row r="403" spans="1:7" ht="25.5" outlineLevel="2">
      <c r="A403" s="18" t="s">
        <v>48</v>
      </c>
      <c r="B403" s="18"/>
      <c r="C403" s="19" t="s">
        <v>670</v>
      </c>
      <c r="D403" s="9">
        <f t="shared" ref="D403:F404" si="71">D404</f>
        <v>43</v>
      </c>
      <c r="E403" s="9">
        <f t="shared" si="71"/>
        <v>43</v>
      </c>
      <c r="F403" s="9">
        <f t="shared" si="71"/>
        <v>43</v>
      </c>
      <c r="G403" s="79"/>
    </row>
    <row r="404" spans="1:7" ht="25.5" outlineLevel="3">
      <c r="A404" s="18" t="s">
        <v>49</v>
      </c>
      <c r="B404" s="18"/>
      <c r="C404" s="19" t="s">
        <v>342</v>
      </c>
      <c r="D404" s="9">
        <f t="shared" si="71"/>
        <v>43</v>
      </c>
      <c r="E404" s="9">
        <f t="shared" si="71"/>
        <v>43</v>
      </c>
      <c r="F404" s="9">
        <f t="shared" si="71"/>
        <v>43</v>
      </c>
      <c r="G404" s="79"/>
    </row>
    <row r="405" spans="1:7" ht="51" outlineLevel="4">
      <c r="A405" s="18" t="s">
        <v>49</v>
      </c>
      <c r="B405" s="18" t="s">
        <v>6</v>
      </c>
      <c r="C405" s="19" t="s">
        <v>305</v>
      </c>
      <c r="D405" s="9">
        <f>'№ 5ведомственная'!F131</f>
        <v>43</v>
      </c>
      <c r="E405" s="9">
        <f>'№ 5ведомственная'!G131</f>
        <v>43</v>
      </c>
      <c r="F405" s="9">
        <f>'№ 5ведомственная'!H131</f>
        <v>43</v>
      </c>
      <c r="G405" s="79"/>
    </row>
    <row r="406" spans="1:7" ht="38.25" outlineLevel="4">
      <c r="A406" s="18" t="s">
        <v>601</v>
      </c>
      <c r="B406" s="17"/>
      <c r="C406" s="19" t="s">
        <v>703</v>
      </c>
      <c r="D406" s="9">
        <f t="shared" ref="D406:F409" si="72">D407</f>
        <v>748</v>
      </c>
      <c r="E406" s="9">
        <f t="shared" si="72"/>
        <v>150</v>
      </c>
      <c r="F406" s="9">
        <f t="shared" si="72"/>
        <v>150</v>
      </c>
      <c r="G406" s="79"/>
    </row>
    <row r="407" spans="1:7" ht="66.75" customHeight="1" outlineLevel="4">
      <c r="A407" s="18" t="s">
        <v>602</v>
      </c>
      <c r="B407" s="17"/>
      <c r="C407" s="19" t="s">
        <v>608</v>
      </c>
      <c r="D407" s="9">
        <f t="shared" si="72"/>
        <v>748</v>
      </c>
      <c r="E407" s="9">
        <f t="shared" si="72"/>
        <v>150</v>
      </c>
      <c r="F407" s="9">
        <f t="shared" si="72"/>
        <v>150</v>
      </c>
      <c r="G407" s="79"/>
    </row>
    <row r="408" spans="1:7" ht="25.5" outlineLevel="4">
      <c r="A408" s="18" t="s">
        <v>603</v>
      </c>
      <c r="B408" s="17"/>
      <c r="C408" s="19" t="s">
        <v>606</v>
      </c>
      <c r="D408" s="9">
        <f>D409+D411</f>
        <v>748</v>
      </c>
      <c r="E408" s="9">
        <f t="shared" ref="E408:F408" si="73">E409+E411</f>
        <v>150</v>
      </c>
      <c r="F408" s="9">
        <f t="shared" si="73"/>
        <v>150</v>
      </c>
      <c r="G408" s="79"/>
    </row>
    <row r="409" spans="1:7" ht="25.5" outlineLevel="4">
      <c r="A409" s="18" t="s">
        <v>604</v>
      </c>
      <c r="B409" s="17"/>
      <c r="C409" s="19" t="s">
        <v>607</v>
      </c>
      <c r="D409" s="9">
        <f t="shared" si="72"/>
        <v>150</v>
      </c>
      <c r="E409" s="9">
        <f t="shared" si="72"/>
        <v>150</v>
      </c>
      <c r="F409" s="9">
        <f t="shared" si="72"/>
        <v>150</v>
      </c>
      <c r="G409" s="79"/>
    </row>
    <row r="410" spans="1:7" ht="25.5" outlineLevel="4">
      <c r="A410" s="18" t="s">
        <v>604</v>
      </c>
      <c r="B410" s="17">
        <v>200</v>
      </c>
      <c r="C410" s="19" t="s">
        <v>306</v>
      </c>
      <c r="D410" s="9">
        <f>'№ 5ведомственная'!F136</f>
        <v>150</v>
      </c>
      <c r="E410" s="9">
        <f>'№ 5ведомственная'!G136</f>
        <v>150</v>
      </c>
      <c r="F410" s="9">
        <f>'№ 5ведомственная'!H136</f>
        <v>150</v>
      </c>
      <c r="G410" s="79"/>
    </row>
    <row r="411" spans="1:7" ht="25.5" outlineLevel="4">
      <c r="A411" s="18" t="s">
        <v>718</v>
      </c>
      <c r="B411" s="17"/>
      <c r="C411" s="19" t="s">
        <v>719</v>
      </c>
      <c r="D411" s="9">
        <f>D412</f>
        <v>598</v>
      </c>
      <c r="E411" s="9">
        <f t="shared" ref="E411:F411" si="74">E412</f>
        <v>0</v>
      </c>
      <c r="F411" s="9">
        <f t="shared" si="74"/>
        <v>0</v>
      </c>
      <c r="G411" s="79"/>
    </row>
    <row r="412" spans="1:7" ht="25.5" outlineLevel="4">
      <c r="A412" s="18" t="s">
        <v>718</v>
      </c>
      <c r="B412" s="17">
        <v>200</v>
      </c>
      <c r="C412" s="19" t="s">
        <v>306</v>
      </c>
      <c r="D412" s="9">
        <f>'№ 5ведомственная'!F138</f>
        <v>598</v>
      </c>
      <c r="E412" s="9">
        <f>'№ 5ведомственная'!G138</f>
        <v>0</v>
      </c>
      <c r="F412" s="9">
        <f>'№ 5ведомственная'!H138</f>
        <v>0</v>
      </c>
      <c r="G412" s="79"/>
    </row>
    <row r="413" spans="1:7" s="30" customFormat="1" ht="38.25">
      <c r="A413" s="18" t="s">
        <v>101</v>
      </c>
      <c r="B413" s="18"/>
      <c r="C413" s="19" t="s">
        <v>656</v>
      </c>
      <c r="D413" s="9">
        <f t="shared" ref="D413:F416" si="75">D414</f>
        <v>800</v>
      </c>
      <c r="E413" s="9">
        <f t="shared" si="75"/>
        <v>500</v>
      </c>
      <c r="F413" s="9">
        <f t="shared" si="75"/>
        <v>0</v>
      </c>
      <c r="G413" s="84"/>
    </row>
    <row r="414" spans="1:7" ht="25.5" outlineLevel="1">
      <c r="A414" s="18" t="s">
        <v>102</v>
      </c>
      <c r="B414" s="18"/>
      <c r="C414" s="19" t="s">
        <v>610</v>
      </c>
      <c r="D414" s="9">
        <f t="shared" si="75"/>
        <v>800</v>
      </c>
      <c r="E414" s="9">
        <f t="shared" si="75"/>
        <v>500</v>
      </c>
      <c r="F414" s="9">
        <f t="shared" si="75"/>
        <v>0</v>
      </c>
      <c r="G414" s="79"/>
    </row>
    <row r="415" spans="1:7" ht="25.5" outlineLevel="2">
      <c r="A415" s="18" t="s">
        <v>103</v>
      </c>
      <c r="B415" s="18"/>
      <c r="C415" s="19" t="s">
        <v>611</v>
      </c>
      <c r="D415" s="9">
        <f t="shared" si="75"/>
        <v>800</v>
      </c>
      <c r="E415" s="9">
        <f t="shared" si="75"/>
        <v>500</v>
      </c>
      <c r="F415" s="9">
        <f t="shared" si="75"/>
        <v>0</v>
      </c>
      <c r="G415" s="79"/>
    </row>
    <row r="416" spans="1:7" outlineLevel="3">
      <c r="A416" s="18" t="s">
        <v>104</v>
      </c>
      <c r="B416" s="18"/>
      <c r="C416" s="19" t="s">
        <v>537</v>
      </c>
      <c r="D416" s="9">
        <f t="shared" si="75"/>
        <v>800</v>
      </c>
      <c r="E416" s="9">
        <f t="shared" si="75"/>
        <v>500</v>
      </c>
      <c r="F416" s="9">
        <f t="shared" si="75"/>
        <v>0</v>
      </c>
      <c r="G416" s="79"/>
    </row>
    <row r="417" spans="1:7" ht="25.5" outlineLevel="4">
      <c r="A417" s="18" t="s">
        <v>104</v>
      </c>
      <c r="B417" s="18" t="s">
        <v>7</v>
      </c>
      <c r="C417" s="19" t="s">
        <v>306</v>
      </c>
      <c r="D417" s="9">
        <f>'№ 5ведомственная'!F208</f>
        <v>800</v>
      </c>
      <c r="E417" s="9">
        <f>'№ 5ведомственная'!G208</f>
        <v>500</v>
      </c>
      <c r="F417" s="9">
        <f>'№ 5ведомственная'!H208</f>
        <v>0</v>
      </c>
      <c r="G417" s="79"/>
    </row>
    <row r="418" spans="1:7" s="30" customFormat="1" ht="38.25">
      <c r="A418" s="18" t="s">
        <v>124</v>
      </c>
      <c r="B418" s="18"/>
      <c r="C418" s="19" t="s">
        <v>280</v>
      </c>
      <c r="D418" s="9">
        <f>D419</f>
        <v>13306.9</v>
      </c>
      <c r="E418" s="9">
        <f>E419</f>
        <v>322</v>
      </c>
      <c r="F418" s="9">
        <f>F419</f>
        <v>0</v>
      </c>
      <c r="G418" s="84"/>
    </row>
    <row r="419" spans="1:7" ht="25.5" outlineLevel="1">
      <c r="A419" s="18" t="s">
        <v>125</v>
      </c>
      <c r="B419" s="18"/>
      <c r="C419" s="19" t="s">
        <v>421</v>
      </c>
      <c r="D419" s="9">
        <f>D420+D425</f>
        <v>13306.9</v>
      </c>
      <c r="E419" s="9">
        <f>E420+E425</f>
        <v>322</v>
      </c>
      <c r="F419" s="9">
        <f>F420+F425</f>
        <v>0</v>
      </c>
      <c r="G419" s="79"/>
    </row>
    <row r="420" spans="1:7" ht="25.5" outlineLevel="2">
      <c r="A420" s="18" t="s">
        <v>126</v>
      </c>
      <c r="B420" s="18"/>
      <c r="C420" s="19" t="s">
        <v>558</v>
      </c>
      <c r="D420" s="9">
        <f>D421+D423</f>
        <v>1100</v>
      </c>
      <c r="E420" s="9">
        <f t="shared" ref="E420:F420" si="76">E421+E423</f>
        <v>200</v>
      </c>
      <c r="F420" s="9">
        <f t="shared" si="76"/>
        <v>0</v>
      </c>
      <c r="G420" s="79"/>
    </row>
    <row r="421" spans="1:7" ht="38.25" outlineLevel="3">
      <c r="A421" s="18" t="s">
        <v>127</v>
      </c>
      <c r="B421" s="18"/>
      <c r="C421" s="19" t="s">
        <v>422</v>
      </c>
      <c r="D421" s="9">
        <f t="shared" ref="D421:F421" si="77">D422</f>
        <v>500</v>
      </c>
      <c r="E421" s="9">
        <f t="shared" si="77"/>
        <v>200</v>
      </c>
      <c r="F421" s="9">
        <f t="shared" si="77"/>
        <v>0</v>
      </c>
      <c r="G421" s="79"/>
    </row>
    <row r="422" spans="1:7" ht="25.5" outlineLevel="4">
      <c r="A422" s="18" t="s">
        <v>127</v>
      </c>
      <c r="B422" s="18" t="s">
        <v>7</v>
      </c>
      <c r="C422" s="19" t="s">
        <v>306</v>
      </c>
      <c r="D422" s="9">
        <f>'№ 5ведомственная'!F265</f>
        <v>500</v>
      </c>
      <c r="E422" s="9">
        <f>'№ 5ведомственная'!G265</f>
        <v>200</v>
      </c>
      <c r="F422" s="9">
        <f>'№ 5ведомственная'!H265</f>
        <v>0</v>
      </c>
      <c r="G422" s="79"/>
    </row>
    <row r="423" spans="1:7" ht="25.5" outlineLevel="4">
      <c r="A423" s="18" t="s">
        <v>673</v>
      </c>
      <c r="B423" s="17"/>
      <c r="C423" s="19" t="s">
        <v>674</v>
      </c>
      <c r="D423" s="9">
        <f>D424</f>
        <v>600</v>
      </c>
      <c r="E423" s="9">
        <f t="shared" ref="E423:F423" si="78">E424</f>
        <v>0</v>
      </c>
      <c r="F423" s="9">
        <f t="shared" si="78"/>
        <v>0</v>
      </c>
      <c r="G423" s="79"/>
    </row>
    <row r="424" spans="1:7" ht="25.5" outlineLevel="4">
      <c r="A424" s="18" t="s">
        <v>673</v>
      </c>
      <c r="B424" s="17" t="s">
        <v>7</v>
      </c>
      <c r="C424" s="19" t="s">
        <v>306</v>
      </c>
      <c r="D424" s="9">
        <f>'№ 5ведомственная'!F267</f>
        <v>600</v>
      </c>
      <c r="E424" s="9">
        <f>'№ 5ведомственная'!G267</f>
        <v>0</v>
      </c>
      <c r="F424" s="9">
        <f>'№ 5ведомственная'!H267</f>
        <v>0</v>
      </c>
      <c r="G424" s="79"/>
    </row>
    <row r="425" spans="1:7" ht="38.25" outlineLevel="2">
      <c r="A425" s="18" t="s">
        <v>128</v>
      </c>
      <c r="B425" s="18"/>
      <c r="C425" s="19" t="s">
        <v>423</v>
      </c>
      <c r="D425" s="9">
        <f>D428+D426</f>
        <v>12206.9</v>
      </c>
      <c r="E425" s="9">
        <f t="shared" ref="E425:F425" si="79">E428+E426</f>
        <v>122</v>
      </c>
      <c r="F425" s="9">
        <f t="shared" si="79"/>
        <v>0</v>
      </c>
      <c r="G425" s="79"/>
    </row>
    <row r="426" spans="1:7" ht="38.25" outlineLevel="2">
      <c r="A426" s="18" t="s">
        <v>755</v>
      </c>
      <c r="B426" s="17"/>
      <c r="C426" s="19" t="s">
        <v>754</v>
      </c>
      <c r="D426" s="9">
        <f>D427</f>
        <v>20</v>
      </c>
      <c r="E426" s="9">
        <f t="shared" ref="E426:F426" si="80">E427</f>
        <v>0</v>
      </c>
      <c r="F426" s="9">
        <f t="shared" si="80"/>
        <v>0</v>
      </c>
      <c r="G426" s="79"/>
    </row>
    <row r="427" spans="1:7" ht="25.5" outlineLevel="2">
      <c r="A427" s="18" t="s">
        <v>755</v>
      </c>
      <c r="B427" s="17" t="s">
        <v>39</v>
      </c>
      <c r="C427" s="19" t="s">
        <v>332</v>
      </c>
      <c r="D427" s="9">
        <f>'№ 5ведомственная'!F270</f>
        <v>20</v>
      </c>
      <c r="E427" s="9">
        <f>'№ 5ведомственная'!G270</f>
        <v>0</v>
      </c>
      <c r="F427" s="9">
        <f>'№ 5ведомственная'!H270</f>
        <v>0</v>
      </c>
      <c r="G427" s="79"/>
    </row>
    <row r="428" spans="1:7" ht="38.25" outlineLevel="3">
      <c r="A428" s="18" t="s">
        <v>129</v>
      </c>
      <c r="B428" s="18"/>
      <c r="C428" s="19" t="s">
        <v>424</v>
      </c>
      <c r="D428" s="9">
        <f>D429</f>
        <v>12186.9</v>
      </c>
      <c r="E428" s="9">
        <f>E429</f>
        <v>122</v>
      </c>
      <c r="F428" s="9">
        <f>F429</f>
        <v>0</v>
      </c>
      <c r="G428" s="79"/>
    </row>
    <row r="429" spans="1:7" ht="25.5" outlineLevel="4">
      <c r="A429" s="18" t="s">
        <v>129</v>
      </c>
      <c r="B429" s="18" t="s">
        <v>7</v>
      </c>
      <c r="C429" s="19" t="s">
        <v>306</v>
      </c>
      <c r="D429" s="9">
        <f>'№ 5ведомственная'!F272</f>
        <v>12186.9</v>
      </c>
      <c r="E429" s="9">
        <f>'№ 5ведомственная'!G272</f>
        <v>122</v>
      </c>
      <c r="F429" s="9">
        <f>'№ 5ведомственная'!H272</f>
        <v>0</v>
      </c>
      <c r="G429" s="79"/>
    </row>
    <row r="430" spans="1:7" s="30" customFormat="1">
      <c r="A430" s="18" t="s">
        <v>3</v>
      </c>
      <c r="B430" s="18"/>
      <c r="C430" s="19" t="s">
        <v>261</v>
      </c>
      <c r="D430" s="9">
        <f>D431+D434+D439</f>
        <v>20628.099999999999</v>
      </c>
      <c r="E430" s="9">
        <f>E431+E434+E439</f>
        <v>20594.3</v>
      </c>
      <c r="F430" s="9">
        <f>F431+F434+F439</f>
        <v>20582.599999999999</v>
      </c>
      <c r="G430" s="84"/>
    </row>
    <row r="431" spans="1:7" outlineLevel="1">
      <c r="A431" s="18" t="s">
        <v>26</v>
      </c>
      <c r="B431" s="18"/>
      <c r="C431" s="19" t="s">
        <v>266</v>
      </c>
      <c r="D431" s="9">
        <f t="shared" ref="D431:F432" si="81">D432</f>
        <v>1000</v>
      </c>
      <c r="E431" s="9">
        <f t="shared" si="81"/>
        <v>1000</v>
      </c>
      <c r="F431" s="9">
        <f t="shared" si="81"/>
        <v>1000</v>
      </c>
      <c r="G431" s="79"/>
    </row>
    <row r="432" spans="1:7" outlineLevel="3">
      <c r="A432" s="18" t="s">
        <v>27</v>
      </c>
      <c r="B432" s="18"/>
      <c r="C432" s="19" t="s">
        <v>320</v>
      </c>
      <c r="D432" s="9">
        <f t="shared" si="81"/>
        <v>1000</v>
      </c>
      <c r="E432" s="9">
        <f t="shared" si="81"/>
        <v>1000</v>
      </c>
      <c r="F432" s="9">
        <f t="shared" si="81"/>
        <v>1000</v>
      </c>
      <c r="G432" s="79"/>
    </row>
    <row r="433" spans="1:7" outlineLevel="4">
      <c r="A433" s="18" t="s">
        <v>27</v>
      </c>
      <c r="B433" s="18" t="s">
        <v>8</v>
      </c>
      <c r="C433" s="19" t="s">
        <v>307</v>
      </c>
      <c r="D433" s="9">
        <f>'№ 5ведомственная'!F59</f>
        <v>1000</v>
      </c>
      <c r="E433" s="9">
        <f>'№ 5ведомственная'!G59</f>
        <v>1000</v>
      </c>
      <c r="F433" s="9">
        <f>'№ 5ведомственная'!H59</f>
        <v>1000</v>
      </c>
      <c r="G433" s="79"/>
    </row>
    <row r="434" spans="1:7" ht="25.5" outlineLevel="1">
      <c r="A434" s="18" t="s">
        <v>10</v>
      </c>
      <c r="B434" s="18"/>
      <c r="C434" s="19" t="s">
        <v>308</v>
      </c>
      <c r="D434" s="9">
        <f>D435</f>
        <v>8614.1</v>
      </c>
      <c r="E434" s="9">
        <f>E435</f>
        <v>8614.1</v>
      </c>
      <c r="F434" s="9">
        <f>F435</f>
        <v>8614.1</v>
      </c>
      <c r="G434" s="79"/>
    </row>
    <row r="435" spans="1:7" ht="25.5" outlineLevel="3">
      <c r="A435" s="18" t="s">
        <v>50</v>
      </c>
      <c r="B435" s="18"/>
      <c r="C435" s="19" t="s">
        <v>351</v>
      </c>
      <c r="D435" s="9">
        <f>D436+D437+D438</f>
        <v>8614.1</v>
      </c>
      <c r="E435" s="9">
        <f>E436+E437+E438</f>
        <v>8614.1</v>
      </c>
      <c r="F435" s="9">
        <f>F436+F437+F438</f>
        <v>8614.1</v>
      </c>
      <c r="G435" s="79"/>
    </row>
    <row r="436" spans="1:7" ht="51" outlineLevel="4">
      <c r="A436" s="18" t="s">
        <v>50</v>
      </c>
      <c r="B436" s="18" t="s">
        <v>6</v>
      </c>
      <c r="C436" s="19" t="s">
        <v>305</v>
      </c>
      <c r="D436" s="9">
        <f>'№ 5ведомственная'!F282</f>
        <v>5436.1</v>
      </c>
      <c r="E436" s="9">
        <f>'№ 5ведомственная'!G282</f>
        <v>5436.1</v>
      </c>
      <c r="F436" s="9">
        <f>'№ 5ведомственная'!H282</f>
        <v>5436.1</v>
      </c>
      <c r="G436" s="79"/>
    </row>
    <row r="437" spans="1:7" ht="25.5" outlineLevel="4">
      <c r="A437" s="18" t="s">
        <v>50</v>
      </c>
      <c r="B437" s="18" t="s">
        <v>7</v>
      </c>
      <c r="C437" s="19" t="s">
        <v>306</v>
      </c>
      <c r="D437" s="9">
        <f>'№ 5ведомственная'!F283</f>
        <v>3108</v>
      </c>
      <c r="E437" s="9">
        <f>'№ 5ведомственная'!G283</f>
        <v>3108</v>
      </c>
      <c r="F437" s="9">
        <f>'№ 5ведомственная'!H283</f>
        <v>3108</v>
      </c>
      <c r="G437" s="79"/>
    </row>
    <row r="438" spans="1:7" outlineLevel="4">
      <c r="A438" s="18" t="s">
        <v>50</v>
      </c>
      <c r="B438" s="18" t="s">
        <v>8</v>
      </c>
      <c r="C438" s="19" t="s">
        <v>307</v>
      </c>
      <c r="D438" s="9">
        <f>'№ 5ведомственная'!F284</f>
        <v>70</v>
      </c>
      <c r="E438" s="9">
        <f>'№ 5ведомственная'!G284</f>
        <v>70</v>
      </c>
      <c r="F438" s="9">
        <f>'№ 5ведомственная'!H284</f>
        <v>70</v>
      </c>
      <c r="G438" s="79"/>
    </row>
    <row r="439" spans="1:7" ht="25.5" outlineLevel="1">
      <c r="A439" s="18" t="s">
        <v>4</v>
      </c>
      <c r="B439" s="18"/>
      <c r="C439" s="19" t="s">
        <v>303</v>
      </c>
      <c r="D439" s="9">
        <f>D440+D443</f>
        <v>11014</v>
      </c>
      <c r="E439" s="9">
        <f>E440+E443</f>
        <v>10980.199999999999</v>
      </c>
      <c r="F439" s="9">
        <f>F440+F443</f>
        <v>10968.5</v>
      </c>
      <c r="G439" s="79"/>
    </row>
    <row r="440" spans="1:7" ht="25.5" outlineLevel="3">
      <c r="A440" s="18" t="s">
        <v>5</v>
      </c>
      <c r="B440" s="18"/>
      <c r="C440" s="19" t="s">
        <v>304</v>
      </c>
      <c r="D440" s="9">
        <f>D441+D442</f>
        <v>10037</v>
      </c>
      <c r="E440" s="9">
        <f>E441+E442</f>
        <v>10003.199999999999</v>
      </c>
      <c r="F440" s="9">
        <f>F441+F442</f>
        <v>9991.5</v>
      </c>
      <c r="G440" s="79"/>
    </row>
    <row r="441" spans="1:7" ht="51" outlineLevel="4">
      <c r="A441" s="18" t="s">
        <v>5</v>
      </c>
      <c r="B441" s="18" t="s">
        <v>6</v>
      </c>
      <c r="C441" s="19" t="s">
        <v>305</v>
      </c>
      <c r="D441" s="9">
        <f>'№ 5ведомственная'!F20</f>
        <v>9171.2000000000007</v>
      </c>
      <c r="E441" s="9">
        <f>'№ 5ведомственная'!G20</f>
        <v>9137.4</v>
      </c>
      <c r="F441" s="9">
        <f>'№ 5ведомственная'!H20</f>
        <v>9125.7000000000007</v>
      </c>
      <c r="G441" s="79"/>
    </row>
    <row r="442" spans="1:7" ht="25.5" outlineLevel="4">
      <c r="A442" s="18" t="s">
        <v>5</v>
      </c>
      <c r="B442" s="18" t="s">
        <v>7</v>
      </c>
      <c r="C442" s="19" t="s">
        <v>306</v>
      </c>
      <c r="D442" s="9">
        <f>'№ 5ведомственная'!F21</f>
        <v>865.8</v>
      </c>
      <c r="E442" s="9">
        <f>'№ 5ведомственная'!G21</f>
        <v>865.8</v>
      </c>
      <c r="F442" s="9">
        <f>'№ 5ведомственная'!H21</f>
        <v>865.8</v>
      </c>
      <c r="G442" s="79"/>
    </row>
    <row r="443" spans="1:7" outlineLevel="3">
      <c r="A443" s="18" t="s">
        <v>245</v>
      </c>
      <c r="B443" s="18"/>
      <c r="C443" s="19" t="s">
        <v>250</v>
      </c>
      <c r="D443" s="9">
        <f>D444+D445</f>
        <v>977</v>
      </c>
      <c r="E443" s="9">
        <f>E444+E445</f>
        <v>977</v>
      </c>
      <c r="F443" s="9">
        <f>F444+F445</f>
        <v>977</v>
      </c>
      <c r="G443" s="79"/>
    </row>
    <row r="444" spans="1:7" ht="51" outlineLevel="4">
      <c r="A444" s="55" t="s">
        <v>245</v>
      </c>
      <c r="B444" s="55" t="s">
        <v>6</v>
      </c>
      <c r="C444" s="33" t="s">
        <v>305</v>
      </c>
      <c r="D444" s="34">
        <f>'№ 5ведомственная'!F586</f>
        <v>976</v>
      </c>
      <c r="E444" s="34">
        <f>'№ 5ведомственная'!G586</f>
        <v>976</v>
      </c>
      <c r="F444" s="34">
        <f>'№ 5ведомственная'!H586</f>
        <v>976</v>
      </c>
      <c r="G444" s="79"/>
    </row>
    <row r="445" spans="1:7" ht="12.75" customHeight="1">
      <c r="A445" s="56" t="s">
        <v>245</v>
      </c>
      <c r="B445" s="56" t="s">
        <v>7</v>
      </c>
      <c r="C445" s="74" t="s">
        <v>306</v>
      </c>
      <c r="D445" s="73">
        <f>'№ 5ведомственная'!F587</f>
        <v>1</v>
      </c>
      <c r="E445" s="73">
        <f>'№ 5ведомственная'!G587</f>
        <v>1</v>
      </c>
      <c r="F445" s="73">
        <f>'№ 5ведомственная'!H587</f>
        <v>1</v>
      </c>
      <c r="G445" s="79"/>
    </row>
    <row r="446" spans="1:7" ht="12.75" customHeight="1">
      <c r="A446" s="57"/>
      <c r="B446" s="57"/>
      <c r="C446" s="27"/>
      <c r="D446" s="5"/>
      <c r="E446" s="5"/>
      <c r="F446" s="14"/>
      <c r="G446" s="79"/>
    </row>
    <row r="447" spans="1:7" ht="15.2" customHeight="1">
      <c r="C447" s="105"/>
      <c r="D447" s="106"/>
      <c r="E447" s="106"/>
      <c r="F447" s="106"/>
      <c r="G447" s="79"/>
    </row>
  </sheetData>
  <mergeCells count="13">
    <mergeCell ref="D1:F1"/>
    <mergeCell ref="D2:F2"/>
    <mergeCell ref="D3:F3"/>
    <mergeCell ref="C447:F447"/>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KAZNA3-2021</cp:lastModifiedBy>
  <cp:lastPrinted>2022-12-21T13:56:59Z</cp:lastPrinted>
  <dcterms:created xsi:type="dcterms:W3CDTF">2019-07-11T08:02:15Z</dcterms:created>
  <dcterms:modified xsi:type="dcterms:W3CDTF">2022-12-27T13:46:57Z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