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9200" windowHeight="12180" activeTab="2"/>
  </bookViews>
  <sheets>
    <sheet name="№ 3 РП" sheetId="5" r:id="rId1"/>
    <sheet name="№ 4" sheetId="3" r:id="rId2"/>
    <sheet name="№ 5ведомственная" sheetId="2" r:id="rId3"/>
    <sheet name="№ 6 Программы" sheetId="6" r:id="rId4"/>
  </sheets>
  <definedNames>
    <definedName name="_xlnm.Print_Titles" localSheetId="0">'№ 3 РП'!$12:$12</definedName>
    <definedName name="_xlnm.Print_Titles" localSheetId="1">'№ 4'!$12:$12</definedName>
    <definedName name="_xlnm.Print_Titles" localSheetId="2">'№ 5ведомственная'!$11:$11</definedName>
    <definedName name="_xlnm.Print_Titles" localSheetId="3">'№ 6 Программы'!$13:$13</definedName>
    <definedName name="_xlnm.Print_Area" localSheetId="0">'№ 3 РП'!$A$1:$E$531</definedName>
    <definedName name="_xlnm.Print_Area" localSheetId="1">'№ 4'!$A$1:$G$549</definedName>
    <definedName name="_xlnm.Print_Area" localSheetId="2">'№ 5ведомственная'!$A$1:$H$572</definedName>
    <definedName name="_xlnm.Print_Area" localSheetId="3">'№ 6 Программы'!$A$1:$F$448</definedName>
  </definedNames>
  <calcPr calcId="125725"/>
</workbook>
</file>

<file path=xl/calcChain.xml><?xml version="1.0" encoding="utf-8"?>
<calcChain xmlns="http://schemas.openxmlformats.org/spreadsheetml/2006/main">
  <c r="F267" i="3"/>
  <c r="F266" s="1"/>
  <c r="G267"/>
  <c r="G266" s="1"/>
  <c r="E267"/>
  <c r="E266" s="1"/>
  <c r="E426" i="6"/>
  <c r="E425" s="1"/>
  <c r="F426"/>
  <c r="F425" s="1"/>
  <c r="D426"/>
  <c r="D425" s="1"/>
  <c r="G249" i="2"/>
  <c r="H249"/>
  <c r="F249"/>
  <c r="H398"/>
  <c r="G367"/>
  <c r="G555" l="1"/>
  <c r="H555"/>
  <c r="F555"/>
  <c r="G552"/>
  <c r="G551" s="1"/>
  <c r="H552"/>
  <c r="H551" s="1"/>
  <c r="F552"/>
  <c r="F551" s="1"/>
  <c r="G538"/>
  <c r="G537" s="1"/>
  <c r="G536" s="1"/>
  <c r="H538"/>
  <c r="H537" s="1"/>
  <c r="H536" s="1"/>
  <c r="F538"/>
  <c r="F537" s="1"/>
  <c r="F536" s="1"/>
  <c r="E131" i="6"/>
  <c r="F131"/>
  <c r="D131"/>
  <c r="E130"/>
  <c r="F130"/>
  <c r="D130"/>
  <c r="F133"/>
  <c r="E133"/>
  <c r="D133"/>
  <c r="E134"/>
  <c r="F134"/>
  <c r="D134"/>
  <c r="F446" i="3"/>
  <c r="G446"/>
  <c r="E446"/>
  <c r="F445"/>
  <c r="G445"/>
  <c r="E445"/>
  <c r="F448"/>
  <c r="G448"/>
  <c r="E448"/>
  <c r="F449"/>
  <c r="G449"/>
  <c r="E449"/>
  <c r="G531" i="2"/>
  <c r="H531"/>
  <c r="F531"/>
  <c r="G528"/>
  <c r="H528"/>
  <c r="F528"/>
  <c r="E127" i="6"/>
  <c r="E126" s="1"/>
  <c r="E125" s="1"/>
  <c r="F127"/>
  <c r="F126" s="1"/>
  <c r="F125" s="1"/>
  <c r="D127"/>
  <c r="D126" s="1"/>
  <c r="D125" s="1"/>
  <c r="E442" i="3"/>
  <c r="E441" s="1"/>
  <c r="E440" s="1"/>
  <c r="F442"/>
  <c r="F441" s="1"/>
  <c r="F440" s="1"/>
  <c r="G442"/>
  <c r="G441" s="1"/>
  <c r="G440" s="1"/>
  <c r="G525" i="2"/>
  <c r="G524" s="1"/>
  <c r="H525"/>
  <c r="H524" s="1"/>
  <c r="F525"/>
  <c r="F524" s="1"/>
  <c r="D129" i="6" l="1"/>
  <c r="D132"/>
  <c r="F447" i="3"/>
  <c r="G447"/>
  <c r="G527" i="2"/>
  <c r="F132" i="6"/>
  <c r="E129"/>
  <c r="F129"/>
  <c r="E447" i="3"/>
  <c r="E132" i="6"/>
  <c r="H527" i="2"/>
  <c r="F527"/>
  <c r="G444" i="3"/>
  <c r="F444"/>
  <c r="E444"/>
  <c r="F60"/>
  <c r="G60"/>
  <c r="E60"/>
  <c r="F61"/>
  <c r="G61"/>
  <c r="E61"/>
  <c r="F62"/>
  <c r="G62"/>
  <c r="E62"/>
  <c r="E97" i="6"/>
  <c r="F97"/>
  <c r="D97"/>
  <c r="E98"/>
  <c r="F98"/>
  <c r="D98"/>
  <c r="E99"/>
  <c r="F99"/>
  <c r="D99"/>
  <c r="G321" i="2"/>
  <c r="G320" s="1"/>
  <c r="G319" s="1"/>
  <c r="G318" s="1"/>
  <c r="G317" s="1"/>
  <c r="G316" s="1"/>
  <c r="H321"/>
  <c r="H320" s="1"/>
  <c r="H319" s="1"/>
  <c r="H318" s="1"/>
  <c r="H317" s="1"/>
  <c r="H316" s="1"/>
  <c r="F321"/>
  <c r="F320" s="1"/>
  <c r="F319" s="1"/>
  <c r="F318" s="1"/>
  <c r="F317" s="1"/>
  <c r="F316" s="1"/>
  <c r="E259" i="6"/>
  <c r="E258" s="1"/>
  <c r="F259"/>
  <c r="F258" s="1"/>
  <c r="D259"/>
  <c r="D258" s="1"/>
  <c r="E261"/>
  <c r="E260" s="1"/>
  <c r="F261"/>
  <c r="F260" s="1"/>
  <c r="D261"/>
  <c r="D260" s="1"/>
  <c r="F255" i="3"/>
  <c r="F254" s="1"/>
  <c r="G255"/>
  <c r="G254" s="1"/>
  <c r="E255"/>
  <c r="E254" s="1"/>
  <c r="F257"/>
  <c r="F256" s="1"/>
  <c r="G257"/>
  <c r="G256" s="1"/>
  <c r="E257"/>
  <c r="E256" s="1"/>
  <c r="F259"/>
  <c r="F258" s="1"/>
  <c r="G259"/>
  <c r="G258" s="1"/>
  <c r="E259"/>
  <c r="E258" s="1"/>
  <c r="F241" i="2"/>
  <c r="G237"/>
  <c r="H237"/>
  <c r="F237"/>
  <c r="G239"/>
  <c r="H239"/>
  <c r="F239"/>
  <c r="E321" i="6"/>
  <c r="F321"/>
  <c r="D321"/>
  <c r="F90" i="3"/>
  <c r="F89" s="1"/>
  <c r="F88" s="1"/>
  <c r="G90"/>
  <c r="G89" s="1"/>
  <c r="G88" s="1"/>
  <c r="E90"/>
  <c r="E89" s="1"/>
  <c r="E88" s="1"/>
  <c r="G81" i="2"/>
  <c r="G80" s="1"/>
  <c r="H81"/>
  <c r="H80" s="1"/>
  <c r="F81"/>
  <c r="F80" s="1"/>
  <c r="G39"/>
  <c r="H39"/>
  <c r="F39"/>
  <c r="G19"/>
  <c r="H19"/>
  <c r="F19"/>
  <c r="E434" i="6"/>
  <c r="F434"/>
  <c r="D434"/>
  <c r="G347" i="2"/>
  <c r="H347"/>
  <c r="F347"/>
  <c r="D128" i="6" l="1"/>
  <c r="E443" i="3"/>
  <c r="E128" i="6"/>
  <c r="F128"/>
  <c r="G443" i="3"/>
  <c r="F443"/>
  <c r="G59"/>
  <c r="G58" s="1"/>
  <c r="G57" s="1"/>
  <c r="G56" s="1"/>
  <c r="E59"/>
  <c r="E58" s="1"/>
  <c r="E57" s="1"/>
  <c r="E56" s="1"/>
  <c r="F59"/>
  <c r="F58" s="1"/>
  <c r="F57" s="1"/>
  <c r="F56" s="1"/>
  <c r="D408" i="6" l="1"/>
  <c r="G129" i="3"/>
  <c r="G128" s="1"/>
  <c r="G127" s="1"/>
  <c r="F129"/>
  <c r="F128" s="1"/>
  <c r="F127" s="1"/>
  <c r="E129"/>
  <c r="E128" s="1"/>
  <c r="E127" s="1"/>
  <c r="G132"/>
  <c r="G131" s="1"/>
  <c r="G130" s="1"/>
  <c r="F132"/>
  <c r="F131" s="1"/>
  <c r="F130" s="1"/>
  <c r="E132"/>
  <c r="E131" s="1"/>
  <c r="E130" s="1"/>
  <c r="G126" l="1"/>
  <c r="G125" s="1"/>
  <c r="E126"/>
  <c r="E125" s="1"/>
  <c r="F126"/>
  <c r="F125" s="1"/>
  <c r="D428" i="6" l="1"/>
  <c r="D427" s="1"/>
  <c r="E269" i="3"/>
  <c r="E268" s="1"/>
  <c r="F251" i="2"/>
  <c r="E31" i="6" l="1"/>
  <c r="E30" s="1"/>
  <c r="F31"/>
  <c r="F30" s="1"/>
  <c r="D31"/>
  <c r="D30" s="1"/>
  <c r="F298" i="3"/>
  <c r="F297" s="1"/>
  <c r="G298"/>
  <c r="G297" s="1"/>
  <c r="E298"/>
  <c r="E297" s="1"/>
  <c r="G345" i="2"/>
  <c r="H345"/>
  <c r="F345"/>
  <c r="F233" l="1"/>
  <c r="F251" i="3"/>
  <c r="F250" s="1"/>
  <c r="G251"/>
  <c r="G250" s="1"/>
  <c r="E255" i="6"/>
  <c r="E254" s="1"/>
  <c r="F255"/>
  <c r="F254" s="1"/>
  <c r="G233" i="2"/>
  <c r="H233"/>
  <c r="D255" i="6" l="1"/>
  <c r="D254" s="1"/>
  <c r="E251" i="3"/>
  <c r="E250" s="1"/>
  <c r="G72" i="2" l="1"/>
  <c r="H72"/>
  <c r="F72"/>
  <c r="E74" i="6" l="1"/>
  <c r="E73" s="1"/>
  <c r="E72" s="1"/>
  <c r="F74"/>
  <c r="F73" s="1"/>
  <c r="F72" s="1"/>
  <c r="D74"/>
  <c r="D73" s="1"/>
  <c r="D72" s="1"/>
  <c r="F334" i="3"/>
  <c r="F333" s="1"/>
  <c r="F332" s="1"/>
  <c r="G334"/>
  <c r="G333" s="1"/>
  <c r="G332" s="1"/>
  <c r="E334"/>
  <c r="E333" s="1"/>
  <c r="E332" s="1"/>
  <c r="G381" i="2"/>
  <c r="G380" s="1"/>
  <c r="H381"/>
  <c r="H380" s="1"/>
  <c r="F381"/>
  <c r="F380" s="1"/>
  <c r="F314" i="3"/>
  <c r="F313" s="1"/>
  <c r="G314"/>
  <c r="G313" s="1"/>
  <c r="E314" l="1"/>
  <c r="E313" s="1"/>
  <c r="F361" i="2"/>
  <c r="E54" i="6"/>
  <c r="E53" s="1"/>
  <c r="F54"/>
  <c r="F53" s="1"/>
  <c r="D54"/>
  <c r="D53" s="1"/>
  <c r="G361" i="2"/>
  <c r="H361"/>
  <c r="F105" l="1"/>
  <c r="E161" i="6" l="1"/>
  <c r="E160" s="1"/>
  <c r="E159" s="1"/>
  <c r="F161"/>
  <c r="F160" s="1"/>
  <c r="F159" s="1"/>
  <c r="D161"/>
  <c r="D160" s="1"/>
  <c r="D159" s="1"/>
  <c r="F517" i="3"/>
  <c r="F516" s="1"/>
  <c r="F515" s="1"/>
  <c r="G517"/>
  <c r="G516" s="1"/>
  <c r="G515" s="1"/>
  <c r="E517"/>
  <c r="E516" s="1"/>
  <c r="E515" s="1"/>
  <c r="G546" i="2"/>
  <c r="G545" s="1"/>
  <c r="H546"/>
  <c r="H545" s="1"/>
  <c r="F546"/>
  <c r="F545" s="1"/>
  <c r="H544" l="1"/>
  <c r="H543" s="1"/>
  <c r="H542" s="1"/>
  <c r="E486" i="5" s="1"/>
  <c r="G544" i="2"/>
  <c r="G543" s="1"/>
  <c r="G542" s="1"/>
  <c r="D486" i="5" s="1"/>
  <c r="F544" i="2"/>
  <c r="F543" s="1"/>
  <c r="F542" s="1"/>
  <c r="C486" i="5" s="1"/>
  <c r="F514" i="3"/>
  <c r="F513" s="1"/>
  <c r="F512" s="1"/>
  <c r="E514"/>
  <c r="E513" s="1"/>
  <c r="E512" s="1"/>
  <c r="G514"/>
  <c r="G513" s="1"/>
  <c r="G512" s="1"/>
  <c r="E145" i="6" l="1"/>
  <c r="E144" s="1"/>
  <c r="E143" s="1"/>
  <c r="F145"/>
  <c r="F144" s="1"/>
  <c r="F143" s="1"/>
  <c r="D145"/>
  <c r="D144" s="1"/>
  <c r="D143" s="1"/>
  <c r="F365" i="3"/>
  <c r="F364" s="1"/>
  <c r="F363" s="1"/>
  <c r="G365"/>
  <c r="G364" s="1"/>
  <c r="G363" s="1"/>
  <c r="E365"/>
  <c r="E364" s="1"/>
  <c r="E363" s="1"/>
  <c r="G475" i="2"/>
  <c r="G474" s="1"/>
  <c r="H475"/>
  <c r="H474" s="1"/>
  <c r="F475"/>
  <c r="F474" s="1"/>
  <c r="E263" i="6"/>
  <c r="E262" s="1"/>
  <c r="F263"/>
  <c r="F262" s="1"/>
  <c r="D263"/>
  <c r="D262" s="1"/>
  <c r="G241" i="2"/>
  <c r="H241"/>
  <c r="F306" i="3" l="1"/>
  <c r="F305" s="1"/>
  <c r="G306"/>
  <c r="G305" s="1"/>
  <c r="E306"/>
  <c r="E305" s="1"/>
  <c r="F290"/>
  <c r="F289" s="1"/>
  <c r="G290"/>
  <c r="G289" s="1"/>
  <c r="E290"/>
  <c r="E289" s="1"/>
  <c r="F353" i="2" l="1"/>
  <c r="G353"/>
  <c r="H353"/>
  <c r="G337"/>
  <c r="H337"/>
  <c r="F337"/>
  <c r="E42" i="6"/>
  <c r="E41" s="1"/>
  <c r="F42"/>
  <c r="F41" s="1"/>
  <c r="D42"/>
  <c r="D41" s="1"/>
  <c r="E23"/>
  <c r="E22" s="1"/>
  <c r="F23"/>
  <c r="F22" s="1"/>
  <c r="D23"/>
  <c r="D22" s="1"/>
  <c r="H263" i="2" l="1"/>
  <c r="G263"/>
  <c r="F263"/>
  <c r="E62" i="6"/>
  <c r="E61" s="1"/>
  <c r="F62"/>
  <c r="F61" s="1"/>
  <c r="D62"/>
  <c r="D61" s="1"/>
  <c r="F322" i="3"/>
  <c r="F321" s="1"/>
  <c r="G322"/>
  <c r="G321" s="1"/>
  <c r="E322"/>
  <c r="E321" s="1"/>
  <c r="G371" i="2"/>
  <c r="H371"/>
  <c r="F371"/>
  <c r="H88" l="1"/>
  <c r="G88"/>
  <c r="F88"/>
  <c r="F437" i="6"/>
  <c r="E437"/>
  <c r="D437"/>
  <c r="F438"/>
  <c r="E438"/>
  <c r="D438"/>
  <c r="F439"/>
  <c r="E439"/>
  <c r="D439"/>
  <c r="G281" i="3"/>
  <c r="F281"/>
  <c r="E281"/>
  <c r="G282"/>
  <c r="F282"/>
  <c r="E282"/>
  <c r="G283"/>
  <c r="F283"/>
  <c r="E283"/>
  <c r="H262" i="2"/>
  <c r="H261" s="1"/>
  <c r="G262"/>
  <c r="G261" s="1"/>
  <c r="F262"/>
  <c r="F261" s="1"/>
  <c r="F280" i="3" l="1"/>
  <c r="F279" s="1"/>
  <c r="F278" s="1"/>
  <c r="D436" i="6"/>
  <c r="E280" i="3"/>
  <c r="E279" s="1"/>
  <c r="E278" s="1"/>
  <c r="F436" i="6"/>
  <c r="G280" i="3"/>
  <c r="G279" s="1"/>
  <c r="G278" s="1"/>
  <c r="E436" i="6"/>
  <c r="F341" i="2" l="1"/>
  <c r="G341"/>
  <c r="H341"/>
  <c r="E58" i="6" l="1"/>
  <c r="E57" s="1"/>
  <c r="F58"/>
  <c r="F57" s="1"/>
  <c r="F318" i="3"/>
  <c r="F317" s="1"/>
  <c r="G318"/>
  <c r="G317" s="1"/>
  <c r="E56" i="6"/>
  <c r="E55" s="1"/>
  <c r="F56"/>
  <c r="F55" s="1"/>
  <c r="D56"/>
  <c r="D55" s="1"/>
  <c r="F316" i="3"/>
  <c r="F315" s="1"/>
  <c r="G316"/>
  <c r="G315" s="1"/>
  <c r="E316"/>
  <c r="E315" s="1"/>
  <c r="F49"/>
  <c r="G49"/>
  <c r="E49"/>
  <c r="E446" i="6"/>
  <c r="F446"/>
  <c r="D446"/>
  <c r="G568" i="2"/>
  <c r="H568"/>
  <c r="F568"/>
  <c r="E122" i="6"/>
  <c r="E121" s="1"/>
  <c r="F122"/>
  <c r="F121" s="1"/>
  <c r="D122"/>
  <c r="D121" s="1"/>
  <c r="F437" i="3"/>
  <c r="F436" s="1"/>
  <c r="G437"/>
  <c r="G436" s="1"/>
  <c r="E437"/>
  <c r="E436" s="1"/>
  <c r="G520" i="2"/>
  <c r="H520"/>
  <c r="F520"/>
  <c r="H165"/>
  <c r="G396"/>
  <c r="G363"/>
  <c r="H363"/>
  <c r="G365"/>
  <c r="H365"/>
  <c r="E194" i="6"/>
  <c r="E193" s="1"/>
  <c r="F194"/>
  <c r="F193" s="1"/>
  <c r="D194"/>
  <c r="D193" s="1"/>
  <c r="F224" i="3"/>
  <c r="F223" s="1"/>
  <c r="G224"/>
  <c r="G223" s="1"/>
  <c r="E224"/>
  <c r="E223" s="1"/>
  <c r="G206" i="2"/>
  <c r="H206"/>
  <c r="F206"/>
  <c r="E372" i="6"/>
  <c r="F372"/>
  <c r="D372"/>
  <c r="E373"/>
  <c r="F373"/>
  <c r="D373"/>
  <c r="F103" i="3"/>
  <c r="G103"/>
  <c r="E103"/>
  <c r="F104"/>
  <c r="G104"/>
  <c r="E104"/>
  <c r="H94" i="2"/>
  <c r="H93" s="1"/>
  <c r="H92" s="1"/>
  <c r="G94"/>
  <c r="G93" s="1"/>
  <c r="G92" s="1"/>
  <c r="F94"/>
  <c r="F93" s="1"/>
  <c r="F92" s="1"/>
  <c r="F193"/>
  <c r="F498"/>
  <c r="G498"/>
  <c r="H498"/>
  <c r="F102" i="3" l="1"/>
  <c r="F101" s="1"/>
  <c r="F100" s="1"/>
  <c r="G102"/>
  <c r="G101" s="1"/>
  <c r="G100" s="1"/>
  <c r="E102"/>
  <c r="E101" s="1"/>
  <c r="E100" s="1"/>
  <c r="F363" i="2"/>
  <c r="C57" i="6" l="1"/>
  <c r="E318" i="3" l="1"/>
  <c r="E317" s="1"/>
  <c r="D317"/>
  <c r="B58" i="6"/>
  <c r="C58"/>
  <c r="D58"/>
  <c r="D57" s="1"/>
  <c r="F365" i="2"/>
  <c r="E189" i="3" l="1"/>
  <c r="E188" l="1"/>
  <c r="E187" s="1"/>
  <c r="E186" s="1"/>
  <c r="E320" l="1"/>
  <c r="E319" s="1"/>
  <c r="E60" i="6"/>
  <c r="E59" s="1"/>
  <c r="F60"/>
  <c r="F59" s="1"/>
  <c r="F320" i="3"/>
  <c r="F319" s="1"/>
  <c r="G320"/>
  <c r="G319" s="1"/>
  <c r="D60" i="6" l="1"/>
  <c r="D59" s="1"/>
  <c r="H367" i="2" l="1"/>
  <c r="F367"/>
  <c r="F222" i="3" l="1"/>
  <c r="F221" s="1"/>
  <c r="G222"/>
  <c r="G221" s="1"/>
  <c r="E222"/>
  <c r="E221" s="1"/>
  <c r="E192" i="6"/>
  <c r="E191" s="1"/>
  <c r="F192"/>
  <c r="F191" s="1"/>
  <c r="D192"/>
  <c r="D191" s="1"/>
  <c r="G204" i="2"/>
  <c r="H204"/>
  <c r="F204"/>
  <c r="C201" i="6" l="1"/>
  <c r="D226" i="3"/>
  <c r="F505" l="1"/>
  <c r="F504" s="1"/>
  <c r="F503" s="1"/>
  <c r="G505"/>
  <c r="G504" s="1"/>
  <c r="G503" s="1"/>
  <c r="E505"/>
  <c r="E504" s="1"/>
  <c r="E503" s="1"/>
  <c r="E293" i="6"/>
  <c r="F293"/>
  <c r="D293"/>
  <c r="G299" i="2"/>
  <c r="G298" s="1"/>
  <c r="H299"/>
  <c r="H298" s="1"/>
  <c r="F299"/>
  <c r="F298" s="1"/>
  <c r="F510" i="3" l="1"/>
  <c r="F509" s="1"/>
  <c r="F508" s="1"/>
  <c r="F507" s="1"/>
  <c r="F506" s="1"/>
  <c r="G510"/>
  <c r="G509" s="1"/>
  <c r="G508" s="1"/>
  <c r="G507" s="1"/>
  <c r="G506" s="1"/>
  <c r="E367" i="6"/>
  <c r="F367"/>
  <c r="H304" i="2"/>
  <c r="H303" s="1"/>
  <c r="H302" s="1"/>
  <c r="H301" s="1"/>
  <c r="G304"/>
  <c r="G303" s="1"/>
  <c r="G302" s="1"/>
  <c r="G301" s="1"/>
  <c r="F304"/>
  <c r="F303" s="1"/>
  <c r="F302" s="1"/>
  <c r="F301" s="1"/>
  <c r="D367" i="6" l="1"/>
  <c r="E510" i="3"/>
  <c r="E509" s="1"/>
  <c r="E508" s="1"/>
  <c r="E507" s="1"/>
  <c r="E506" s="1"/>
  <c r="E413" i="6" l="1"/>
  <c r="E412" s="1"/>
  <c r="E411" s="1"/>
  <c r="E410" s="1"/>
  <c r="E409" s="1"/>
  <c r="F413"/>
  <c r="F412" s="1"/>
  <c r="F411" s="1"/>
  <c r="F410" s="1"/>
  <c r="F409" s="1"/>
  <c r="D413"/>
  <c r="D412" s="1"/>
  <c r="D411" s="1"/>
  <c r="D410" s="1"/>
  <c r="D409" s="1"/>
  <c r="F137" i="3"/>
  <c r="F136" s="1"/>
  <c r="F135" s="1"/>
  <c r="F134" s="1"/>
  <c r="F133" s="1"/>
  <c r="F124" s="1"/>
  <c r="G137"/>
  <c r="G136" s="1"/>
  <c r="G135" s="1"/>
  <c r="G134" s="1"/>
  <c r="G133" s="1"/>
  <c r="G124" s="1"/>
  <c r="E137"/>
  <c r="E136" s="1"/>
  <c r="E135" s="1"/>
  <c r="E134" s="1"/>
  <c r="E133" s="1"/>
  <c r="E124" s="1"/>
  <c r="G128" i="2"/>
  <c r="G127" s="1"/>
  <c r="G126" s="1"/>
  <c r="G125" s="1"/>
  <c r="H128"/>
  <c r="H127" s="1"/>
  <c r="H126" s="1"/>
  <c r="H125" s="1"/>
  <c r="F128"/>
  <c r="F127" s="1"/>
  <c r="F126" s="1"/>
  <c r="F125" s="1"/>
  <c r="E190" i="6" l="1"/>
  <c r="E189" s="1"/>
  <c r="F190"/>
  <c r="F189" s="1"/>
  <c r="D190"/>
  <c r="D189" s="1"/>
  <c r="F220" i="3"/>
  <c r="F219" s="1"/>
  <c r="G220"/>
  <c r="G219" s="1"/>
  <c r="E220"/>
  <c r="E219" s="1"/>
  <c r="G202" i="2"/>
  <c r="H202"/>
  <c r="F202"/>
  <c r="E167" i="6" l="1"/>
  <c r="F167"/>
  <c r="D167"/>
  <c r="F532" i="3"/>
  <c r="G532"/>
  <c r="E532"/>
  <c r="G559" i="2" l="1"/>
  <c r="G558" s="1"/>
  <c r="G557" s="1"/>
  <c r="H559"/>
  <c r="H558" s="1"/>
  <c r="H557" s="1"/>
  <c r="F559"/>
  <c r="F558" s="1"/>
  <c r="F557" s="1"/>
  <c r="E290" i="6" l="1"/>
  <c r="E289" s="1"/>
  <c r="F290"/>
  <c r="F289" s="1"/>
  <c r="D290"/>
  <c r="D289" s="1"/>
  <c r="F502" i="3"/>
  <c r="F501" s="1"/>
  <c r="G502"/>
  <c r="G501" s="1"/>
  <c r="E502"/>
  <c r="E501" s="1"/>
  <c r="G296" i="2"/>
  <c r="H296"/>
  <c r="F296"/>
  <c r="E93" i="6" l="1"/>
  <c r="E92" s="1"/>
  <c r="F93"/>
  <c r="F92" s="1"/>
  <c r="D93"/>
  <c r="D92" s="1"/>
  <c r="F386" i="3"/>
  <c r="F385" s="1"/>
  <c r="G386"/>
  <c r="G385" s="1"/>
  <c r="E386"/>
  <c r="E385" s="1"/>
  <c r="G419" i="2"/>
  <c r="H419"/>
  <c r="F419"/>
  <c r="E142" i="6"/>
  <c r="E141" s="1"/>
  <c r="F142"/>
  <c r="F141" s="1"/>
  <c r="D142"/>
  <c r="D141" s="1"/>
  <c r="F362" i="3"/>
  <c r="F361" s="1"/>
  <c r="G362"/>
  <c r="G361" s="1"/>
  <c r="E362"/>
  <c r="E361" s="1"/>
  <c r="G472" i="2"/>
  <c r="H472"/>
  <c r="F472"/>
  <c r="E84" i="6"/>
  <c r="E83" s="1"/>
  <c r="F84"/>
  <c r="F83" s="1"/>
  <c r="D84"/>
  <c r="D83" s="1"/>
  <c r="F353" i="3"/>
  <c r="F352" s="1"/>
  <c r="G353"/>
  <c r="G352" s="1"/>
  <c r="E353"/>
  <c r="E352" s="1"/>
  <c r="G400" i="2" l="1"/>
  <c r="H400"/>
  <c r="F400"/>
  <c r="E124" i="6"/>
  <c r="E123" s="1"/>
  <c r="F124"/>
  <c r="F123" s="1"/>
  <c r="D124"/>
  <c r="D123" s="1"/>
  <c r="E115"/>
  <c r="E114" s="1"/>
  <c r="F115"/>
  <c r="F114" s="1"/>
  <c r="D115"/>
  <c r="D114" s="1"/>
  <c r="F439" i="3"/>
  <c r="F438" s="1"/>
  <c r="G439"/>
  <c r="G438" s="1"/>
  <c r="E439"/>
  <c r="E438" s="1"/>
  <c r="F430"/>
  <c r="F429" s="1"/>
  <c r="G430"/>
  <c r="G429" s="1"/>
  <c r="E430"/>
  <c r="E429" s="1"/>
  <c r="H522" i="2"/>
  <c r="G522"/>
  <c r="F522"/>
  <c r="G513"/>
  <c r="H513"/>
  <c r="F513"/>
  <c r="F40" i="3"/>
  <c r="G40"/>
  <c r="E40"/>
  <c r="E118" i="6"/>
  <c r="E117" s="1"/>
  <c r="F118"/>
  <c r="F117" s="1"/>
  <c r="D118"/>
  <c r="D117" s="1"/>
  <c r="E107"/>
  <c r="E106" s="1"/>
  <c r="F107"/>
  <c r="F106" s="1"/>
  <c r="D107"/>
  <c r="D106" s="1"/>
  <c r="F433" i="3"/>
  <c r="F432" s="1"/>
  <c r="G433"/>
  <c r="G432" s="1"/>
  <c r="E433"/>
  <c r="E432" s="1"/>
  <c r="F422"/>
  <c r="F421" s="1"/>
  <c r="G422"/>
  <c r="G421" s="1"/>
  <c r="E422"/>
  <c r="E421" s="1"/>
  <c r="G516" i="2"/>
  <c r="H516"/>
  <c r="F516"/>
  <c r="G505"/>
  <c r="H505"/>
  <c r="F505"/>
  <c r="E138" i="6"/>
  <c r="E137" s="1"/>
  <c r="F138"/>
  <c r="F137" s="1"/>
  <c r="D138"/>
  <c r="D137" s="1"/>
  <c r="F358" i="3"/>
  <c r="F357" s="1"/>
  <c r="G358"/>
  <c r="G357" s="1"/>
  <c r="E358"/>
  <c r="E357" s="1"/>
  <c r="G468" i="2"/>
  <c r="H468"/>
  <c r="F468"/>
  <c r="E78" i="6"/>
  <c r="E77" s="1"/>
  <c r="F78"/>
  <c r="F77" s="1"/>
  <c r="D78"/>
  <c r="D77" s="1"/>
  <c r="F349" i="3"/>
  <c r="F348" s="1"/>
  <c r="G349"/>
  <c r="G348" s="1"/>
  <c r="E349"/>
  <c r="E348" s="1"/>
  <c r="H396" i="2"/>
  <c r="F396"/>
  <c r="E91" i="6" l="1"/>
  <c r="E90" s="1"/>
  <c r="E89" s="1"/>
  <c r="F91"/>
  <c r="F90" s="1"/>
  <c r="F89" s="1"/>
  <c r="D91"/>
  <c r="D90" s="1"/>
  <c r="D89" s="1"/>
  <c r="F384" i="3"/>
  <c r="F383" s="1"/>
  <c r="F382" s="1"/>
  <c r="G384"/>
  <c r="G383" s="1"/>
  <c r="G382" s="1"/>
  <c r="E384"/>
  <c r="E383" s="1"/>
  <c r="E382" s="1"/>
  <c r="G421" i="2"/>
  <c r="G418" s="1"/>
  <c r="H421"/>
  <c r="H418" s="1"/>
  <c r="F421"/>
  <c r="F418" s="1"/>
  <c r="E67" i="6"/>
  <c r="E66" s="1"/>
  <c r="F67"/>
  <c r="F66" s="1"/>
  <c r="D67"/>
  <c r="D66" s="1"/>
  <c r="F327" i="3"/>
  <c r="F326" s="1"/>
  <c r="G327"/>
  <c r="G326" s="1"/>
  <c r="E327"/>
  <c r="E326" s="1"/>
  <c r="G374" i="2"/>
  <c r="H374"/>
  <c r="F374"/>
  <c r="E48" i="6"/>
  <c r="E47" s="1"/>
  <c r="F48"/>
  <c r="F47" s="1"/>
  <c r="D48"/>
  <c r="D47" s="1"/>
  <c r="F310" i="3"/>
  <c r="F309" s="1"/>
  <c r="G310"/>
  <c r="G309" s="1"/>
  <c r="E310"/>
  <c r="E309" s="1"/>
  <c r="G357" i="2"/>
  <c r="H357"/>
  <c r="F357"/>
  <c r="E327" i="6"/>
  <c r="E326" s="1"/>
  <c r="F327"/>
  <c r="F326" s="1"/>
  <c r="D327"/>
  <c r="D326" s="1"/>
  <c r="F545" i="3"/>
  <c r="F544" s="1"/>
  <c r="G545"/>
  <c r="G544" s="1"/>
  <c r="E545"/>
  <c r="E544" s="1"/>
  <c r="G311" i="2"/>
  <c r="H311"/>
  <c r="F311"/>
  <c r="E231" i="6"/>
  <c r="E230" s="1"/>
  <c r="F231"/>
  <c r="F230" s="1"/>
  <c r="D231"/>
  <c r="D230" s="1"/>
  <c r="F181" i="3"/>
  <c r="F180" s="1"/>
  <c r="G181"/>
  <c r="G180" s="1"/>
  <c r="E181"/>
  <c r="E180" s="1"/>
  <c r="F163" i="2"/>
  <c r="G163"/>
  <c r="H163"/>
  <c r="E220" i="6"/>
  <c r="E219" s="1"/>
  <c r="F220"/>
  <c r="F219" s="1"/>
  <c r="D220"/>
  <c r="D219" s="1"/>
  <c r="G157" i="2"/>
  <c r="F175" i="3" s="1"/>
  <c r="F174" s="1"/>
  <c r="H157" i="2"/>
  <c r="G175" i="3" s="1"/>
  <c r="G174" s="1"/>
  <c r="F157" i="2"/>
  <c r="E175" i="3" s="1"/>
  <c r="E174" s="1"/>
  <c r="E215" i="6"/>
  <c r="E214" s="1"/>
  <c r="F215"/>
  <c r="F214" s="1"/>
  <c r="D215"/>
  <c r="D214" s="1"/>
  <c r="F170" i="3"/>
  <c r="F169" s="1"/>
  <c r="G170"/>
  <c r="G169" s="1"/>
  <c r="E170"/>
  <c r="E169" s="1"/>
  <c r="G152" i="2"/>
  <c r="H152"/>
  <c r="F152"/>
  <c r="E227" i="6"/>
  <c r="E226" s="1"/>
  <c r="F227"/>
  <c r="F226" s="1"/>
  <c r="D227"/>
  <c r="D226" s="1"/>
  <c r="F155" i="3"/>
  <c r="F154" s="1"/>
  <c r="G155"/>
  <c r="G154" s="1"/>
  <c r="E155"/>
  <c r="E154" s="1"/>
  <c r="G137" i="2"/>
  <c r="H137"/>
  <c r="F137"/>
  <c r="E113" i="6" l="1"/>
  <c r="E112" s="1"/>
  <c r="F113"/>
  <c r="F112" s="1"/>
  <c r="D113"/>
  <c r="D112" s="1"/>
  <c r="F428" i="3"/>
  <c r="F427" s="1"/>
  <c r="G428"/>
  <c r="G427" s="1"/>
  <c r="E428"/>
  <c r="E427" s="1"/>
  <c r="G511" i="2"/>
  <c r="H511"/>
  <c r="F511"/>
  <c r="G427"/>
  <c r="G426" s="1"/>
  <c r="H427"/>
  <c r="H426" s="1"/>
  <c r="F427"/>
  <c r="F426" s="1"/>
  <c r="H18" l="1"/>
  <c r="H17" s="1"/>
  <c r="H16" s="1"/>
  <c r="H15" s="1"/>
  <c r="H14" s="1"/>
  <c r="H28"/>
  <c r="H27" s="1"/>
  <c r="H26" s="1"/>
  <c r="H25" s="1"/>
  <c r="H24" s="1"/>
  <c r="H34"/>
  <c r="H33" s="1"/>
  <c r="H32" s="1"/>
  <c r="H38"/>
  <c r="H37" s="1"/>
  <c r="H47"/>
  <c r="H46" s="1"/>
  <c r="H45" s="1"/>
  <c r="H44" s="1"/>
  <c r="H43" s="1"/>
  <c r="H52"/>
  <c r="H51" s="1"/>
  <c r="H50" s="1"/>
  <c r="H49" s="1"/>
  <c r="H58"/>
  <c r="H60"/>
  <c r="H62"/>
  <c r="H67"/>
  <c r="H70"/>
  <c r="H76"/>
  <c r="H78"/>
  <c r="H120"/>
  <c r="H119" s="1"/>
  <c r="H123"/>
  <c r="H122" s="1"/>
  <c r="H87"/>
  <c r="H86" s="1"/>
  <c r="H85" s="1"/>
  <c r="H84" s="1"/>
  <c r="H99"/>
  <c r="H98" s="1"/>
  <c r="H97" s="1"/>
  <c r="H103"/>
  <c r="H105"/>
  <c r="H107"/>
  <c r="H109"/>
  <c r="H111"/>
  <c r="H114"/>
  <c r="H113" s="1"/>
  <c r="H135"/>
  <c r="H143"/>
  <c r="H145"/>
  <c r="H147"/>
  <c r="H149"/>
  <c r="H154"/>
  <c r="H151" s="1"/>
  <c r="H159"/>
  <c r="H156" s="1"/>
  <c r="H171"/>
  <c r="H170" s="1"/>
  <c r="H169" s="1"/>
  <c r="H168" s="1"/>
  <c r="H167" s="1"/>
  <c r="E214" i="5" s="1"/>
  <c r="H178" i="2"/>
  <c r="H180"/>
  <c r="H185"/>
  <c r="H184" s="1"/>
  <c r="H191"/>
  <c r="H193"/>
  <c r="H196"/>
  <c r="H198"/>
  <c r="H200"/>
  <c r="H209"/>
  <c r="H208" s="1"/>
  <c r="H215"/>
  <c r="H217"/>
  <c r="H219"/>
  <c r="H222"/>
  <c r="H224"/>
  <c r="H226"/>
  <c r="H228"/>
  <c r="H230"/>
  <c r="H235"/>
  <c r="H232" s="1"/>
  <c r="H246"/>
  <c r="H245" s="1"/>
  <c r="H253"/>
  <c r="H248" s="1"/>
  <c r="H259"/>
  <c r="H258" s="1"/>
  <c r="H257" s="1"/>
  <c r="H256" s="1"/>
  <c r="H255" s="1"/>
  <c r="H272"/>
  <c r="H271" s="1"/>
  <c r="H270" s="1"/>
  <c r="H269" s="1"/>
  <c r="H268" s="1"/>
  <c r="H278"/>
  <c r="H277" s="1"/>
  <c r="H276" s="1"/>
  <c r="H275" s="1"/>
  <c r="H283"/>
  <c r="H282" s="1"/>
  <c r="H288"/>
  <c r="H287" s="1"/>
  <c r="H286" s="1"/>
  <c r="H285" s="1"/>
  <c r="H294"/>
  <c r="H313"/>
  <c r="H330"/>
  <c r="H329" s="1"/>
  <c r="H328" s="1"/>
  <c r="H327" s="1"/>
  <c r="H326" s="1"/>
  <c r="H325" s="1"/>
  <c r="H339"/>
  <c r="H343"/>
  <c r="H355"/>
  <c r="H359"/>
  <c r="H369"/>
  <c r="H376"/>
  <c r="H378"/>
  <c r="H386"/>
  <c r="H385" s="1"/>
  <c r="H384" s="1"/>
  <c r="H390"/>
  <c r="H389" s="1"/>
  <c r="H388" s="1"/>
  <c r="H395"/>
  <c r="H406"/>
  <c r="H405" s="1"/>
  <c r="H404" s="1"/>
  <c r="H410"/>
  <c r="H409" s="1"/>
  <c r="H408" s="1"/>
  <c r="H416"/>
  <c r="H415" s="1"/>
  <c r="H435"/>
  <c r="H434" s="1"/>
  <c r="H433" s="1"/>
  <c r="H439"/>
  <c r="H438" s="1"/>
  <c r="H437" s="1"/>
  <c r="H445"/>
  <c r="H444" s="1"/>
  <c r="H443" s="1"/>
  <c r="H442" s="1"/>
  <c r="H441" s="1"/>
  <c r="H453"/>
  <c r="H452" s="1"/>
  <c r="H451" s="1"/>
  <c r="H461"/>
  <c r="H460" s="1"/>
  <c r="H459" s="1"/>
  <c r="H458" s="1"/>
  <c r="H457" s="1"/>
  <c r="H456" s="1"/>
  <c r="H470"/>
  <c r="H481"/>
  <c r="H480" s="1"/>
  <c r="H484"/>
  <c r="H486"/>
  <c r="H489"/>
  <c r="H488" s="1"/>
  <c r="H492"/>
  <c r="H491" s="1"/>
  <c r="H495"/>
  <c r="H494" s="1"/>
  <c r="H497"/>
  <c r="H507"/>
  <c r="H504" s="1"/>
  <c r="H503" s="1"/>
  <c r="H518"/>
  <c r="H515" s="1"/>
  <c r="H535"/>
  <c r="H534" s="1"/>
  <c r="H554"/>
  <c r="H550" s="1"/>
  <c r="H567"/>
  <c r="H566" s="1"/>
  <c r="H565" s="1"/>
  <c r="H564" s="1"/>
  <c r="H563" s="1"/>
  <c r="F463" i="3"/>
  <c r="G463"/>
  <c r="E463"/>
  <c r="E292" i="6"/>
  <c r="E291" s="1"/>
  <c r="F292"/>
  <c r="F291" s="1"/>
  <c r="D292"/>
  <c r="D291" s="1"/>
  <c r="H66" i="2" l="1"/>
  <c r="H177"/>
  <c r="H176" s="1"/>
  <c r="H175" s="1"/>
  <c r="H467"/>
  <c r="H466" s="1"/>
  <c r="H465" s="1"/>
  <c r="H464" s="1"/>
  <c r="H352"/>
  <c r="H373"/>
  <c r="H221"/>
  <c r="H195"/>
  <c r="H336"/>
  <c r="H335" s="1"/>
  <c r="H334" s="1"/>
  <c r="H333" s="1"/>
  <c r="H502"/>
  <c r="H501" s="1"/>
  <c r="H500" s="1"/>
  <c r="H65"/>
  <c r="H450"/>
  <c r="H449" s="1"/>
  <c r="H448" s="1"/>
  <c r="H293"/>
  <c r="H394"/>
  <c r="H393" s="1"/>
  <c r="H392" s="1"/>
  <c r="H162"/>
  <c r="H161" s="1"/>
  <c r="H134"/>
  <c r="H133" s="1"/>
  <c r="H132" s="1"/>
  <c r="H131" s="1"/>
  <c r="H310"/>
  <c r="H309" s="1"/>
  <c r="H75"/>
  <c r="H74" s="1"/>
  <c r="H214"/>
  <c r="H281"/>
  <c r="H280" s="1"/>
  <c r="H274" s="1"/>
  <c r="H244"/>
  <c r="H243" s="1"/>
  <c r="H190"/>
  <c r="H118"/>
  <c r="H117" s="1"/>
  <c r="H116" s="1"/>
  <c r="E161" i="5" s="1"/>
  <c r="H403" i="2"/>
  <c r="H402" s="1"/>
  <c r="H483"/>
  <c r="H479" s="1"/>
  <c r="H183"/>
  <c r="H182" s="1"/>
  <c r="H57"/>
  <c r="H56" s="1"/>
  <c r="H55" s="1"/>
  <c r="H432"/>
  <c r="H431" s="1"/>
  <c r="H430" s="1"/>
  <c r="H142"/>
  <c r="H141" s="1"/>
  <c r="H102"/>
  <c r="H101" s="1"/>
  <c r="H425"/>
  <c r="H424" s="1"/>
  <c r="H423" s="1"/>
  <c r="H31"/>
  <c r="H30" s="1"/>
  <c r="H383"/>
  <c r="E377" i="6"/>
  <c r="E376" s="1"/>
  <c r="E375" s="1"/>
  <c r="E374" s="1"/>
  <c r="F377"/>
  <c r="F376" s="1"/>
  <c r="F375" s="1"/>
  <c r="F374" s="1"/>
  <c r="D377"/>
  <c r="D376" s="1"/>
  <c r="D375" s="1"/>
  <c r="D374" s="1"/>
  <c r="E302"/>
  <c r="F302"/>
  <c r="D302"/>
  <c r="E301"/>
  <c r="F301"/>
  <c r="D301"/>
  <c r="E430"/>
  <c r="F430"/>
  <c r="D430"/>
  <c r="E423"/>
  <c r="E422" s="1"/>
  <c r="E421" s="1"/>
  <c r="F423"/>
  <c r="F422" s="1"/>
  <c r="F421" s="1"/>
  <c r="D423"/>
  <c r="D422" s="1"/>
  <c r="D421" s="1"/>
  <c r="E418"/>
  <c r="F418"/>
  <c r="D418"/>
  <c r="E408"/>
  <c r="F408"/>
  <c r="E405"/>
  <c r="F405"/>
  <c r="D405"/>
  <c r="E401"/>
  <c r="F401"/>
  <c r="D401"/>
  <c r="E397"/>
  <c r="F397"/>
  <c r="D397"/>
  <c r="E392"/>
  <c r="F392"/>
  <c r="D392"/>
  <c r="E389"/>
  <c r="F389"/>
  <c r="D389"/>
  <c r="E387"/>
  <c r="F387"/>
  <c r="D387"/>
  <c r="E385"/>
  <c r="F385"/>
  <c r="D385"/>
  <c r="E383"/>
  <c r="F383"/>
  <c r="D383"/>
  <c r="E381"/>
  <c r="F381"/>
  <c r="D381"/>
  <c r="E363"/>
  <c r="F363"/>
  <c r="D363"/>
  <c r="E359"/>
  <c r="F359"/>
  <c r="D359"/>
  <c r="E356"/>
  <c r="F356"/>
  <c r="D356"/>
  <c r="E353"/>
  <c r="F353"/>
  <c r="D353"/>
  <c r="E350"/>
  <c r="F350"/>
  <c r="D350"/>
  <c r="E347"/>
  <c r="F347"/>
  <c r="D347"/>
  <c r="E345"/>
  <c r="F345"/>
  <c r="D345"/>
  <c r="E342"/>
  <c r="F342"/>
  <c r="D342"/>
  <c r="E337"/>
  <c r="F337"/>
  <c r="D337"/>
  <c r="E336"/>
  <c r="F336"/>
  <c r="D336"/>
  <c r="E335"/>
  <c r="F335"/>
  <c r="D335"/>
  <c r="E333"/>
  <c r="F333"/>
  <c r="D333"/>
  <c r="E329"/>
  <c r="F329"/>
  <c r="D329"/>
  <c r="E323"/>
  <c r="F323"/>
  <c r="D323"/>
  <c r="E319"/>
  <c r="F319"/>
  <c r="D319"/>
  <c r="E316"/>
  <c r="F316"/>
  <c r="D316"/>
  <c r="E314"/>
  <c r="F314"/>
  <c r="D314"/>
  <c r="E310"/>
  <c r="E309" s="1"/>
  <c r="F310"/>
  <c r="F309" s="1"/>
  <c r="D310"/>
  <c r="D309" s="1"/>
  <c r="E308"/>
  <c r="F308"/>
  <c r="D308"/>
  <c r="E306"/>
  <c r="E305" s="1"/>
  <c r="F306"/>
  <c r="F305" s="1"/>
  <c r="D306"/>
  <c r="D305" s="1"/>
  <c r="E304"/>
  <c r="F304"/>
  <c r="D304"/>
  <c r="E299"/>
  <c r="F299"/>
  <c r="D299"/>
  <c r="E298"/>
  <c r="F298"/>
  <c r="D298"/>
  <c r="E288"/>
  <c r="F288"/>
  <c r="D288"/>
  <c r="E284"/>
  <c r="F284"/>
  <c r="D284"/>
  <c r="E281"/>
  <c r="F281"/>
  <c r="D281"/>
  <c r="E276"/>
  <c r="F276"/>
  <c r="D276"/>
  <c r="E272"/>
  <c r="F272"/>
  <c r="D272"/>
  <c r="E270"/>
  <c r="F270"/>
  <c r="D270"/>
  <c r="E268"/>
  <c r="F268"/>
  <c r="D268"/>
  <c r="E257"/>
  <c r="F257"/>
  <c r="D257"/>
  <c r="E252"/>
  <c r="F252"/>
  <c r="D252"/>
  <c r="E250"/>
  <c r="F250"/>
  <c r="D250"/>
  <c r="E248"/>
  <c r="F248"/>
  <c r="D248"/>
  <c r="E246"/>
  <c r="F246"/>
  <c r="D246"/>
  <c r="E244"/>
  <c r="F244"/>
  <c r="D244"/>
  <c r="E241"/>
  <c r="F241"/>
  <c r="D241"/>
  <c r="E239"/>
  <c r="F239"/>
  <c r="D239"/>
  <c r="E237"/>
  <c r="F237"/>
  <c r="D237"/>
  <c r="E233"/>
  <c r="F233"/>
  <c r="D233"/>
  <c r="E225"/>
  <c r="F225"/>
  <c r="D225"/>
  <c r="E222"/>
  <c r="F222"/>
  <c r="D222"/>
  <c r="E217"/>
  <c r="F217"/>
  <c r="D217"/>
  <c r="F212"/>
  <c r="E212"/>
  <c r="D212"/>
  <c r="E210"/>
  <c r="F210"/>
  <c r="D210"/>
  <c r="E208"/>
  <c r="F208"/>
  <c r="D208"/>
  <c r="E334" l="1"/>
  <c r="F334"/>
  <c r="D334"/>
  <c r="H351" i="2"/>
  <c r="H350" s="1"/>
  <c r="H349" s="1"/>
  <c r="H478"/>
  <c r="H477" s="1"/>
  <c r="H463" s="1"/>
  <c r="H91"/>
  <c r="H90" s="1"/>
  <c r="H83" s="1"/>
  <c r="H308"/>
  <c r="H307" s="1"/>
  <c r="H306" s="1"/>
  <c r="H292"/>
  <c r="H291" s="1"/>
  <c r="H290" s="1"/>
  <c r="E473" i="5" s="1"/>
  <c r="H174" i="2"/>
  <c r="H64"/>
  <c r="H54" s="1"/>
  <c r="E56" i="5" s="1"/>
  <c r="H189" i="2"/>
  <c r="H188" s="1"/>
  <c r="H187" s="1"/>
  <c r="H414"/>
  <c r="H413" s="1"/>
  <c r="H412" s="1"/>
  <c r="H140"/>
  <c r="H139" s="1"/>
  <c r="H130" s="1"/>
  <c r="H213"/>
  <c r="H212" s="1"/>
  <c r="H549"/>
  <c r="H548" s="1"/>
  <c r="H541" s="1"/>
  <c r="E206" i="6"/>
  <c r="F206"/>
  <c r="D206"/>
  <c r="E202"/>
  <c r="F202"/>
  <c r="D202"/>
  <c r="E199"/>
  <c r="F199"/>
  <c r="D199"/>
  <c r="H23" i="2" l="1"/>
  <c r="H455"/>
  <c r="H211"/>
  <c r="E267" i="5" s="1"/>
  <c r="H267" i="2"/>
  <c r="H332"/>
  <c r="H315" s="1"/>
  <c r="E197" i="6"/>
  <c r="F197"/>
  <c r="D197"/>
  <c r="E188"/>
  <c r="F188"/>
  <c r="D188"/>
  <c r="E186"/>
  <c r="F186"/>
  <c r="D186"/>
  <c r="E184"/>
  <c r="F184"/>
  <c r="D184"/>
  <c r="E182"/>
  <c r="F182"/>
  <c r="D182"/>
  <c r="E179"/>
  <c r="F179"/>
  <c r="D179"/>
  <c r="E177"/>
  <c r="F177"/>
  <c r="D177"/>
  <c r="E172"/>
  <c r="F172"/>
  <c r="D172"/>
  <c r="E166"/>
  <c r="F166"/>
  <c r="D166"/>
  <c r="E165"/>
  <c r="F165"/>
  <c r="D165"/>
  <c r="E158"/>
  <c r="E157" s="1"/>
  <c r="F158"/>
  <c r="F157" s="1"/>
  <c r="D158"/>
  <c r="D157" s="1"/>
  <c r="E155"/>
  <c r="E154" s="1"/>
  <c r="E153" s="1"/>
  <c r="F155"/>
  <c r="F154" s="1"/>
  <c r="F153" s="1"/>
  <c r="D155"/>
  <c r="D154" s="1"/>
  <c r="D153" s="1"/>
  <c r="E150"/>
  <c r="F150"/>
  <c r="D150"/>
  <c r="E149"/>
  <c r="F149"/>
  <c r="D149"/>
  <c r="E140"/>
  <c r="F140"/>
  <c r="D140"/>
  <c r="E120"/>
  <c r="F120"/>
  <c r="D120"/>
  <c r="E111"/>
  <c r="F111"/>
  <c r="D111"/>
  <c r="E110"/>
  <c r="F110"/>
  <c r="D110"/>
  <c r="E109"/>
  <c r="F109"/>
  <c r="D109"/>
  <c r="E102"/>
  <c r="F102"/>
  <c r="D102"/>
  <c r="E101"/>
  <c r="F101"/>
  <c r="D101"/>
  <c r="E148" l="1"/>
  <c r="E147" s="1"/>
  <c r="E146" s="1"/>
  <c r="F148"/>
  <c r="F147" s="1"/>
  <c r="F146" s="1"/>
  <c r="D148"/>
  <c r="D147" s="1"/>
  <c r="D146" s="1"/>
  <c r="F164"/>
  <c r="F163" s="1"/>
  <c r="E164"/>
  <c r="E163" s="1"/>
  <c r="H173" i="2"/>
  <c r="H22" s="1"/>
  <c r="H13" s="1"/>
  <c r="D164" i="6"/>
  <c r="D163" s="1"/>
  <c r="D156"/>
  <c r="D152" s="1"/>
  <c r="E100"/>
  <c r="F100"/>
  <c r="D100"/>
  <c r="E88"/>
  <c r="E87" s="1"/>
  <c r="E86" s="1"/>
  <c r="F88"/>
  <c r="F87" s="1"/>
  <c r="F86" s="1"/>
  <c r="D88"/>
  <c r="D87" s="1"/>
  <c r="D86" s="1"/>
  <c r="E82"/>
  <c r="E81" s="1"/>
  <c r="F82"/>
  <c r="F81" s="1"/>
  <c r="D82"/>
  <c r="D81" s="1"/>
  <c r="E80"/>
  <c r="E79" s="1"/>
  <c r="F80"/>
  <c r="F79" s="1"/>
  <c r="D80"/>
  <c r="D79" s="1"/>
  <c r="E71"/>
  <c r="E70" s="1"/>
  <c r="F71"/>
  <c r="F70" s="1"/>
  <c r="D71"/>
  <c r="D70" s="1"/>
  <c r="E69"/>
  <c r="E68" s="1"/>
  <c r="F69"/>
  <c r="F68" s="1"/>
  <c r="D69"/>
  <c r="D68" s="1"/>
  <c r="E64"/>
  <c r="E63" s="1"/>
  <c r="F64"/>
  <c r="F63" s="1"/>
  <c r="D64"/>
  <c r="D63" s="1"/>
  <c r="E52"/>
  <c r="E51" s="1"/>
  <c r="F52"/>
  <c r="F51" s="1"/>
  <c r="D52"/>
  <c r="D51" s="1"/>
  <c r="E50"/>
  <c r="E49" s="1"/>
  <c r="F50"/>
  <c r="F49" s="1"/>
  <c r="D50"/>
  <c r="D49" s="1"/>
  <c r="E46"/>
  <c r="E45" s="1"/>
  <c r="F46"/>
  <c r="F45" s="1"/>
  <c r="D46"/>
  <c r="D45" s="1"/>
  <c r="E44"/>
  <c r="E43" s="1"/>
  <c r="F44"/>
  <c r="F43" s="1"/>
  <c r="D44"/>
  <c r="D43" s="1"/>
  <c r="E38"/>
  <c r="E37" s="1"/>
  <c r="F38"/>
  <c r="F37" s="1"/>
  <c r="D38"/>
  <c r="D37" s="1"/>
  <c r="E36"/>
  <c r="E35" s="1"/>
  <c r="F36"/>
  <c r="F35" s="1"/>
  <c r="D36"/>
  <c r="D35" s="1"/>
  <c r="E33"/>
  <c r="E32" s="1"/>
  <c r="F33"/>
  <c r="F32" s="1"/>
  <c r="D33"/>
  <c r="D32" s="1"/>
  <c r="E29"/>
  <c r="E28" s="1"/>
  <c r="F29"/>
  <c r="F28" s="1"/>
  <c r="D29"/>
  <c r="D28" s="1"/>
  <c r="E27"/>
  <c r="E26" s="1"/>
  <c r="F27"/>
  <c r="F26" s="1"/>
  <c r="D27"/>
  <c r="D26" s="1"/>
  <c r="E25"/>
  <c r="E24" s="1"/>
  <c r="F25"/>
  <c r="F24" s="1"/>
  <c r="D25"/>
  <c r="D24" s="1"/>
  <c r="E21"/>
  <c r="F21"/>
  <c r="D21"/>
  <c r="E20"/>
  <c r="F20"/>
  <c r="D20"/>
  <c r="E442"/>
  <c r="F442"/>
  <c r="D442"/>
  <c r="E443"/>
  <c r="F443"/>
  <c r="D443"/>
  <c r="E445"/>
  <c r="E444" s="1"/>
  <c r="F445"/>
  <c r="F444" s="1"/>
  <c r="D445"/>
  <c r="D444" s="1"/>
  <c r="E433"/>
  <c r="E432" s="1"/>
  <c r="F433"/>
  <c r="F432" s="1"/>
  <c r="D433"/>
  <c r="D432" s="1"/>
  <c r="E429"/>
  <c r="F429"/>
  <c r="D429"/>
  <c r="D424" s="1"/>
  <c r="E417"/>
  <c r="E416" s="1"/>
  <c r="F417"/>
  <c r="F416" s="1"/>
  <c r="D417"/>
  <c r="D416" s="1"/>
  <c r="E407"/>
  <c r="E406" s="1"/>
  <c r="F407"/>
  <c r="F406" s="1"/>
  <c r="D407"/>
  <c r="D406" s="1"/>
  <c r="E404"/>
  <c r="E403" s="1"/>
  <c r="F404"/>
  <c r="F403" s="1"/>
  <c r="D404"/>
  <c r="D403" s="1"/>
  <c r="E400"/>
  <c r="E399" s="1"/>
  <c r="E398" s="1"/>
  <c r="F400"/>
  <c r="F399" s="1"/>
  <c r="F398" s="1"/>
  <c r="D400"/>
  <c r="D399" s="1"/>
  <c r="D398" s="1"/>
  <c r="E396"/>
  <c r="E395" s="1"/>
  <c r="E394" s="1"/>
  <c r="F396"/>
  <c r="F395" s="1"/>
  <c r="F394" s="1"/>
  <c r="D396"/>
  <c r="D395" s="1"/>
  <c r="D394" s="1"/>
  <c r="E391"/>
  <c r="E390" s="1"/>
  <c r="F391"/>
  <c r="F390" s="1"/>
  <c r="D391"/>
  <c r="D390" s="1"/>
  <c r="E388"/>
  <c r="F388"/>
  <c r="D388"/>
  <c r="E386"/>
  <c r="F386"/>
  <c r="D386"/>
  <c r="E384"/>
  <c r="F384"/>
  <c r="D384"/>
  <c r="E382"/>
  <c r="F382"/>
  <c r="D382"/>
  <c r="E380"/>
  <c r="F380"/>
  <c r="D380"/>
  <c r="E371"/>
  <c r="E370" s="1"/>
  <c r="E369" s="1"/>
  <c r="F371"/>
  <c r="F370" s="1"/>
  <c r="F369" s="1"/>
  <c r="D371"/>
  <c r="D370" s="1"/>
  <c r="D369" s="1"/>
  <c r="E366"/>
  <c r="E365" s="1"/>
  <c r="E364" s="1"/>
  <c r="F366"/>
  <c r="F365" s="1"/>
  <c r="F364" s="1"/>
  <c r="D366"/>
  <c r="D365" s="1"/>
  <c r="D364" s="1"/>
  <c r="E362"/>
  <c r="E361" s="1"/>
  <c r="E360" s="1"/>
  <c r="F362"/>
  <c r="F361" s="1"/>
  <c r="F360" s="1"/>
  <c r="D362"/>
  <c r="D361" s="1"/>
  <c r="D360" s="1"/>
  <c r="E358"/>
  <c r="E357" s="1"/>
  <c r="F358"/>
  <c r="F357" s="1"/>
  <c r="D358"/>
  <c r="D357" s="1"/>
  <c r="E355"/>
  <c r="E354" s="1"/>
  <c r="F355"/>
  <c r="F354" s="1"/>
  <c r="D355"/>
  <c r="D354" s="1"/>
  <c r="E352"/>
  <c r="E351" s="1"/>
  <c r="F352"/>
  <c r="F351" s="1"/>
  <c r="D352"/>
  <c r="D351" s="1"/>
  <c r="E349"/>
  <c r="E348" s="1"/>
  <c r="F349"/>
  <c r="F348" s="1"/>
  <c r="D349"/>
  <c r="D348" s="1"/>
  <c r="E346"/>
  <c r="F346"/>
  <c r="D346"/>
  <c r="E344"/>
  <c r="F344"/>
  <c r="D344"/>
  <c r="E341"/>
  <c r="E340" s="1"/>
  <c r="F341"/>
  <c r="F340" s="1"/>
  <c r="D341"/>
  <c r="D340" s="1"/>
  <c r="E332"/>
  <c r="F332"/>
  <c r="D332"/>
  <c r="E328"/>
  <c r="F328"/>
  <c r="D328"/>
  <c r="E322"/>
  <c r="F322"/>
  <c r="D322"/>
  <c r="E320"/>
  <c r="F320"/>
  <c r="D320"/>
  <c r="E318"/>
  <c r="F318"/>
  <c r="D318"/>
  <c r="E315"/>
  <c r="F315"/>
  <c r="D315"/>
  <c r="E313"/>
  <c r="F313"/>
  <c r="D313"/>
  <c r="E307"/>
  <c r="F307"/>
  <c r="D307"/>
  <c r="E303"/>
  <c r="F303"/>
  <c r="D303"/>
  <c r="E300"/>
  <c r="F300"/>
  <c r="D300"/>
  <c r="E297"/>
  <c r="F297"/>
  <c r="D297"/>
  <c r="E287"/>
  <c r="F287"/>
  <c r="D287"/>
  <c r="E283"/>
  <c r="E282" s="1"/>
  <c r="F283"/>
  <c r="F282" s="1"/>
  <c r="D283"/>
  <c r="D282" s="1"/>
  <c r="E280"/>
  <c r="E279" s="1"/>
  <c r="F280"/>
  <c r="F279" s="1"/>
  <c r="D280"/>
  <c r="D279" s="1"/>
  <c r="E275"/>
  <c r="E274" s="1"/>
  <c r="E273" s="1"/>
  <c r="F275"/>
  <c r="F274" s="1"/>
  <c r="F273" s="1"/>
  <c r="D275"/>
  <c r="D274" s="1"/>
  <c r="D273" s="1"/>
  <c r="E271"/>
  <c r="F271"/>
  <c r="D271"/>
  <c r="E269"/>
  <c r="F269"/>
  <c r="D269"/>
  <c r="E267"/>
  <c r="F267"/>
  <c r="D267"/>
  <c r="E256"/>
  <c r="E253" s="1"/>
  <c r="F256"/>
  <c r="F253" s="1"/>
  <c r="D256"/>
  <c r="D253" s="1"/>
  <c r="E251"/>
  <c r="F251"/>
  <c r="D251"/>
  <c r="E249"/>
  <c r="F249"/>
  <c r="D249"/>
  <c r="E247"/>
  <c r="F247"/>
  <c r="D247"/>
  <c r="E245"/>
  <c r="F245"/>
  <c r="D245"/>
  <c r="E243"/>
  <c r="F243"/>
  <c r="D243"/>
  <c r="E240"/>
  <c r="F240"/>
  <c r="D240"/>
  <c r="E238"/>
  <c r="F238"/>
  <c r="D238"/>
  <c r="E236"/>
  <c r="F236"/>
  <c r="D236"/>
  <c r="E232"/>
  <c r="F232"/>
  <c r="D232"/>
  <c r="E224"/>
  <c r="E223" s="1"/>
  <c r="F224"/>
  <c r="F223" s="1"/>
  <c r="D224"/>
  <c r="D223" s="1"/>
  <c r="E221"/>
  <c r="E218" s="1"/>
  <c r="F221"/>
  <c r="F218" s="1"/>
  <c r="D221"/>
  <c r="D218" s="1"/>
  <c r="E216"/>
  <c r="E213" s="1"/>
  <c r="F216"/>
  <c r="F213" s="1"/>
  <c r="D216"/>
  <c r="D213" s="1"/>
  <c r="E211"/>
  <c r="F211"/>
  <c r="D211"/>
  <c r="E209"/>
  <c r="F209"/>
  <c r="D209"/>
  <c r="E207"/>
  <c r="F207"/>
  <c r="D207"/>
  <c r="E205"/>
  <c r="F205"/>
  <c r="D205"/>
  <c r="E201"/>
  <c r="E200" s="1"/>
  <c r="F201"/>
  <c r="F200" s="1"/>
  <c r="D201"/>
  <c r="D200" s="1"/>
  <c r="E198"/>
  <c r="F198"/>
  <c r="D198"/>
  <c r="E196"/>
  <c r="F196"/>
  <c r="D196"/>
  <c r="E187"/>
  <c r="F187"/>
  <c r="D187"/>
  <c r="E185"/>
  <c r="F185"/>
  <c r="D185"/>
  <c r="E183"/>
  <c r="F183"/>
  <c r="D183"/>
  <c r="E181"/>
  <c r="F181"/>
  <c r="D181"/>
  <c r="E178"/>
  <c r="F178"/>
  <c r="D178"/>
  <c r="E176"/>
  <c r="F176"/>
  <c r="D176"/>
  <c r="E171"/>
  <c r="E170" s="1"/>
  <c r="E169" s="1"/>
  <c r="E168" s="1"/>
  <c r="F171"/>
  <c r="F170" s="1"/>
  <c r="F169" s="1"/>
  <c r="F168" s="1"/>
  <c r="D171"/>
  <c r="D170" s="1"/>
  <c r="D169" s="1"/>
  <c r="D168" s="1"/>
  <c r="E156"/>
  <c r="E152" s="1"/>
  <c r="F156"/>
  <c r="F152" s="1"/>
  <c r="E139"/>
  <c r="F139"/>
  <c r="E119"/>
  <c r="E116" s="1"/>
  <c r="F119"/>
  <c r="F116" s="1"/>
  <c r="D119"/>
  <c r="D116" s="1"/>
  <c r="D139"/>
  <c r="F108"/>
  <c r="F105" s="1"/>
  <c r="E108"/>
  <c r="E105" s="1"/>
  <c r="F424" l="1"/>
  <c r="F420" s="1"/>
  <c r="F419" s="1"/>
  <c r="E424"/>
  <c r="E420" s="1"/>
  <c r="E419" s="1"/>
  <c r="D40"/>
  <c r="F104"/>
  <c r="E104"/>
  <c r="E136"/>
  <c r="E135" s="1"/>
  <c r="F136"/>
  <c r="F135" s="1"/>
  <c r="D136"/>
  <c r="D135" s="1"/>
  <c r="E40"/>
  <c r="F40"/>
  <c r="F242"/>
  <c r="E242"/>
  <c r="D242"/>
  <c r="F180"/>
  <c r="E195"/>
  <c r="F195"/>
  <c r="D195"/>
  <c r="D180"/>
  <c r="E180"/>
  <c r="E296"/>
  <c r="E295" s="1"/>
  <c r="F296"/>
  <c r="F295" s="1"/>
  <c r="D296"/>
  <c r="D295" s="1"/>
  <c r="E441"/>
  <c r="E440" s="1"/>
  <c r="F441"/>
  <c r="F440" s="1"/>
  <c r="D441"/>
  <c r="D440" s="1"/>
  <c r="D402"/>
  <c r="D393" s="1"/>
  <c r="D420"/>
  <c r="D419" s="1"/>
  <c r="D85"/>
  <c r="F85"/>
  <c r="E85"/>
  <c r="E162"/>
  <c r="D162"/>
  <c r="F65"/>
  <c r="D76"/>
  <c r="D75" s="1"/>
  <c r="E76"/>
  <c r="E75" s="1"/>
  <c r="F76"/>
  <c r="F75" s="1"/>
  <c r="E65"/>
  <c r="D65"/>
  <c r="F162"/>
  <c r="F435"/>
  <c r="D435"/>
  <c r="E435"/>
  <c r="E286"/>
  <c r="E285" s="1"/>
  <c r="F286"/>
  <c r="F285" s="1"/>
  <c r="D286"/>
  <c r="D285" s="1"/>
  <c r="E325"/>
  <c r="E324" s="1"/>
  <c r="F325"/>
  <c r="F324" s="1"/>
  <c r="D325"/>
  <c r="D324" s="1"/>
  <c r="D229"/>
  <c r="D228" s="1"/>
  <c r="F229"/>
  <c r="F228" s="1"/>
  <c r="E229"/>
  <c r="E228" s="1"/>
  <c r="D235"/>
  <c r="D415"/>
  <c r="D414" s="1"/>
  <c r="E235"/>
  <c r="F235"/>
  <c r="E415"/>
  <c r="E414" s="1"/>
  <c r="F415"/>
  <c r="F414" s="1"/>
  <c r="D266"/>
  <c r="D265" s="1"/>
  <c r="D264" s="1"/>
  <c r="F402"/>
  <c r="F393" s="1"/>
  <c r="F331"/>
  <c r="F330" s="1"/>
  <c r="E402"/>
  <c r="E393" s="1"/>
  <c r="E331"/>
  <c r="E330" s="1"/>
  <c r="F96"/>
  <c r="F95" s="1"/>
  <c r="F94" s="1"/>
  <c r="E96"/>
  <c r="E95" s="1"/>
  <c r="E94" s="1"/>
  <c r="D19"/>
  <c r="D18" s="1"/>
  <c r="F19"/>
  <c r="F18" s="1"/>
  <c r="E19"/>
  <c r="E18" s="1"/>
  <c r="D96"/>
  <c r="D95" s="1"/>
  <c r="D94" s="1"/>
  <c r="F266"/>
  <c r="F265" s="1"/>
  <c r="F264" s="1"/>
  <c r="F343"/>
  <c r="F339" s="1"/>
  <c r="E343"/>
  <c r="E339" s="1"/>
  <c r="E379"/>
  <c r="E378" s="1"/>
  <c r="E368" s="1"/>
  <c r="F379"/>
  <c r="F378" s="1"/>
  <c r="F368" s="1"/>
  <c r="D379"/>
  <c r="D378" s="1"/>
  <c r="D368" s="1"/>
  <c r="F312"/>
  <c r="D343"/>
  <c r="D339" s="1"/>
  <c r="D331"/>
  <c r="D330" s="1"/>
  <c r="F278"/>
  <c r="F317"/>
  <c r="E312"/>
  <c r="E317"/>
  <c r="D317"/>
  <c r="D312"/>
  <c r="E278"/>
  <c r="D278"/>
  <c r="E266"/>
  <c r="E265" s="1"/>
  <c r="E264" s="1"/>
  <c r="E175"/>
  <c r="F204"/>
  <c r="F175"/>
  <c r="E204"/>
  <c r="D175"/>
  <c r="F34"/>
  <c r="E34"/>
  <c r="D34"/>
  <c r="D108"/>
  <c r="D105" s="1"/>
  <c r="D104" s="1"/>
  <c r="D204"/>
  <c r="E103" l="1"/>
  <c r="F39"/>
  <c r="D39"/>
  <c r="E39"/>
  <c r="E277"/>
  <c r="E234"/>
  <c r="D277"/>
  <c r="F277"/>
  <c r="D234"/>
  <c r="F234"/>
  <c r="D103"/>
  <c r="F103"/>
  <c r="F338"/>
  <c r="E338"/>
  <c r="D431"/>
  <c r="F311"/>
  <c r="F294" s="1"/>
  <c r="F431"/>
  <c r="E431"/>
  <c r="F151"/>
  <c r="E174"/>
  <c r="D338"/>
  <c r="D311"/>
  <c r="D294" s="1"/>
  <c r="E311"/>
  <c r="E294" s="1"/>
  <c r="E151"/>
  <c r="E203"/>
  <c r="F203"/>
  <c r="D203"/>
  <c r="F174"/>
  <c r="D174"/>
  <c r="F17"/>
  <c r="D17"/>
  <c r="E17"/>
  <c r="D151"/>
  <c r="F173" l="1"/>
  <c r="E173"/>
  <c r="D173"/>
  <c r="F16"/>
  <c r="E16"/>
  <c r="D16"/>
  <c r="E15" l="1"/>
  <c r="F15"/>
  <c r="D15"/>
  <c r="E527" i="5"/>
  <c r="E526" s="1"/>
  <c r="E525" s="1"/>
  <c r="D527"/>
  <c r="D526" s="1"/>
  <c r="D525" s="1"/>
  <c r="C527"/>
  <c r="C526" s="1"/>
  <c r="C525" s="1"/>
  <c r="E524"/>
  <c r="E523" s="1"/>
  <c r="E522" s="1"/>
  <c r="E521" s="1"/>
  <c r="E520" s="1"/>
  <c r="D524"/>
  <c r="D523" s="1"/>
  <c r="D522" s="1"/>
  <c r="D521" s="1"/>
  <c r="D520" s="1"/>
  <c r="C524"/>
  <c r="C523" s="1"/>
  <c r="C522" s="1"/>
  <c r="C521" s="1"/>
  <c r="C520" s="1"/>
  <c r="E517"/>
  <c r="E516" s="1"/>
  <c r="E515" s="1"/>
  <c r="E514" s="1"/>
  <c r="E513" s="1"/>
  <c r="D517"/>
  <c r="D516" s="1"/>
  <c r="D515" s="1"/>
  <c r="D514" s="1"/>
  <c r="D513" s="1"/>
  <c r="C517"/>
  <c r="C516" s="1"/>
  <c r="C515" s="1"/>
  <c r="C514" s="1"/>
  <c r="C513" s="1"/>
  <c r="E510"/>
  <c r="D510"/>
  <c r="C510"/>
  <c r="E509"/>
  <c r="D509"/>
  <c r="C509"/>
  <c r="E508"/>
  <c r="D508"/>
  <c r="C508"/>
  <c r="E507"/>
  <c r="D507"/>
  <c r="C507"/>
  <c r="E503"/>
  <c r="E502" s="1"/>
  <c r="E501" s="1"/>
  <c r="D503"/>
  <c r="D502" s="1"/>
  <c r="D501" s="1"/>
  <c r="C503"/>
  <c r="C502" s="1"/>
  <c r="C501" s="1"/>
  <c r="E500"/>
  <c r="D500"/>
  <c r="C500"/>
  <c r="E499"/>
  <c r="D499"/>
  <c r="C499"/>
  <c r="E498"/>
  <c r="D498"/>
  <c r="C498"/>
  <c r="E495"/>
  <c r="E494" s="1"/>
  <c r="D495"/>
  <c r="D494" s="1"/>
  <c r="C495"/>
  <c r="C494" s="1"/>
  <c r="E493"/>
  <c r="D493"/>
  <c r="C493"/>
  <c r="E492"/>
  <c r="D492"/>
  <c r="C492"/>
  <c r="E484"/>
  <c r="E483" s="1"/>
  <c r="E482" s="1"/>
  <c r="E481" s="1"/>
  <c r="E480" s="1"/>
  <c r="D484"/>
  <c r="D483" s="1"/>
  <c r="D482" s="1"/>
  <c r="D481" s="1"/>
  <c r="D480" s="1"/>
  <c r="C484"/>
  <c r="C483" s="1"/>
  <c r="C482" s="1"/>
  <c r="C481" s="1"/>
  <c r="C480" s="1"/>
  <c r="E479"/>
  <c r="D479"/>
  <c r="C479"/>
  <c r="E478"/>
  <c r="D478"/>
  <c r="C478"/>
  <c r="E472"/>
  <c r="E471" s="1"/>
  <c r="E470" s="1"/>
  <c r="E469" s="1"/>
  <c r="D472"/>
  <c r="D471" s="1"/>
  <c r="D470" s="1"/>
  <c r="D469" s="1"/>
  <c r="C472"/>
  <c r="C471" s="1"/>
  <c r="C470" s="1"/>
  <c r="C469" s="1"/>
  <c r="E468"/>
  <c r="E467" s="1"/>
  <c r="E466" s="1"/>
  <c r="E465" s="1"/>
  <c r="D468"/>
  <c r="D467" s="1"/>
  <c r="D466" s="1"/>
  <c r="D465" s="1"/>
  <c r="C468"/>
  <c r="C467" s="1"/>
  <c r="C466" s="1"/>
  <c r="C465" s="1"/>
  <c r="E463"/>
  <c r="E462" s="1"/>
  <c r="D463"/>
  <c r="D462" s="1"/>
  <c r="C463"/>
  <c r="C462" s="1"/>
  <c r="E461"/>
  <c r="E460" s="1"/>
  <c r="D461"/>
  <c r="D460" s="1"/>
  <c r="C461"/>
  <c r="C460" s="1"/>
  <c r="E456"/>
  <c r="E455" s="1"/>
  <c r="E454" s="1"/>
  <c r="E453" s="1"/>
  <c r="E452" s="1"/>
  <c r="D456"/>
  <c r="D455" s="1"/>
  <c r="D454" s="1"/>
  <c r="D453" s="1"/>
  <c r="D452" s="1"/>
  <c r="C456"/>
  <c r="C455" s="1"/>
  <c r="C454" s="1"/>
  <c r="C453" s="1"/>
  <c r="C452" s="1"/>
  <c r="E451"/>
  <c r="E450" s="1"/>
  <c r="E449" s="1"/>
  <c r="E448" s="1"/>
  <c r="D451"/>
  <c r="D450" s="1"/>
  <c r="D449" s="1"/>
  <c r="D448" s="1"/>
  <c r="C451"/>
  <c r="C450" s="1"/>
  <c r="C449" s="1"/>
  <c r="C448" s="1"/>
  <c r="E447"/>
  <c r="E446" s="1"/>
  <c r="E445" s="1"/>
  <c r="E444" s="1"/>
  <c r="D447"/>
  <c r="D446" s="1"/>
  <c r="D445" s="1"/>
  <c r="D444" s="1"/>
  <c r="C447"/>
  <c r="C446" s="1"/>
  <c r="C445" s="1"/>
  <c r="C444" s="1"/>
  <c r="E440"/>
  <c r="E439" s="1"/>
  <c r="E438" s="1"/>
  <c r="E437" s="1"/>
  <c r="D440"/>
  <c r="D439" s="1"/>
  <c r="D438" s="1"/>
  <c r="D437" s="1"/>
  <c r="C440"/>
  <c r="C439" s="1"/>
  <c r="C438" s="1"/>
  <c r="C437" s="1"/>
  <c r="E434"/>
  <c r="D434"/>
  <c r="C434"/>
  <c r="E433"/>
  <c r="D433"/>
  <c r="C433"/>
  <c r="E432"/>
  <c r="D432"/>
  <c r="C432"/>
  <c r="E427"/>
  <c r="E426" s="1"/>
  <c r="E425" s="1"/>
  <c r="D427"/>
  <c r="D426" s="1"/>
  <c r="D425" s="1"/>
  <c r="C427"/>
  <c r="C426" s="1"/>
  <c r="C425" s="1"/>
  <c r="E424"/>
  <c r="E423" s="1"/>
  <c r="D424"/>
  <c r="D423" s="1"/>
  <c r="C424"/>
  <c r="C423" s="1"/>
  <c r="E422"/>
  <c r="D422"/>
  <c r="C422"/>
  <c r="E421"/>
  <c r="D421"/>
  <c r="C421"/>
  <c r="E420"/>
  <c r="D420"/>
  <c r="C420"/>
  <c r="E413"/>
  <c r="D413"/>
  <c r="C413"/>
  <c r="E412"/>
  <c r="D412"/>
  <c r="C412"/>
  <c r="E410"/>
  <c r="D410"/>
  <c r="C410"/>
  <c r="E409"/>
  <c r="D409"/>
  <c r="C409"/>
  <c r="E408"/>
  <c r="D408"/>
  <c r="C408"/>
  <c r="E402"/>
  <c r="E401" s="1"/>
  <c r="E400" s="1"/>
  <c r="D402"/>
  <c r="D401" s="1"/>
  <c r="D400" s="1"/>
  <c r="C402"/>
  <c r="C401" s="1"/>
  <c r="C400" s="1"/>
  <c r="E399"/>
  <c r="E398" s="1"/>
  <c r="E397" s="1"/>
  <c r="D399"/>
  <c r="D398" s="1"/>
  <c r="D397" s="1"/>
  <c r="C399"/>
  <c r="C398" s="1"/>
  <c r="C397" s="1"/>
  <c r="E396"/>
  <c r="E395" s="1"/>
  <c r="E394" s="1"/>
  <c r="D396"/>
  <c r="D395" s="1"/>
  <c r="D394" s="1"/>
  <c r="C396"/>
  <c r="C395" s="1"/>
  <c r="C394" s="1"/>
  <c r="E393"/>
  <c r="E392" s="1"/>
  <c r="E391" s="1"/>
  <c r="D393"/>
  <c r="D392" s="1"/>
  <c r="D391" s="1"/>
  <c r="C393"/>
  <c r="C392" s="1"/>
  <c r="C391" s="1"/>
  <c r="E390"/>
  <c r="E389" s="1"/>
  <c r="D390"/>
  <c r="D389" s="1"/>
  <c r="C390"/>
  <c r="C389" s="1"/>
  <c r="E388"/>
  <c r="E387" s="1"/>
  <c r="D388"/>
  <c r="D387" s="1"/>
  <c r="C388"/>
  <c r="C387" s="1"/>
  <c r="E385"/>
  <c r="E384" s="1"/>
  <c r="E383" s="1"/>
  <c r="D385"/>
  <c r="D384" s="1"/>
  <c r="D383" s="1"/>
  <c r="C385"/>
  <c r="C384" s="1"/>
  <c r="C383" s="1"/>
  <c r="E380"/>
  <c r="E379" s="1"/>
  <c r="D380"/>
  <c r="D379" s="1"/>
  <c r="C380"/>
  <c r="C379" s="1"/>
  <c r="E378"/>
  <c r="E377" s="1"/>
  <c r="D378"/>
  <c r="D377" s="1"/>
  <c r="C378"/>
  <c r="C377" s="1"/>
  <c r="E372"/>
  <c r="E371" s="1"/>
  <c r="E370" s="1"/>
  <c r="E369" s="1"/>
  <c r="D372"/>
  <c r="D371" s="1"/>
  <c r="D370" s="1"/>
  <c r="D369" s="1"/>
  <c r="C372"/>
  <c r="C371" s="1"/>
  <c r="C370" s="1"/>
  <c r="C369" s="1"/>
  <c r="E368"/>
  <c r="E367" s="1"/>
  <c r="E366" s="1"/>
  <c r="E365" s="1"/>
  <c r="D368"/>
  <c r="D367" s="1"/>
  <c r="D366" s="1"/>
  <c r="D365" s="1"/>
  <c r="C368"/>
  <c r="C367" s="1"/>
  <c r="C366" s="1"/>
  <c r="C365" s="1"/>
  <c r="E362"/>
  <c r="E361" s="1"/>
  <c r="E360" s="1"/>
  <c r="E359" s="1"/>
  <c r="E358" s="1"/>
  <c r="D362"/>
  <c r="D361" s="1"/>
  <c r="D360" s="1"/>
  <c r="D359" s="1"/>
  <c r="D358" s="1"/>
  <c r="C362"/>
  <c r="C361" s="1"/>
  <c r="C360" s="1"/>
  <c r="C359" s="1"/>
  <c r="C358" s="1"/>
  <c r="E357"/>
  <c r="E356" s="1"/>
  <c r="E355" s="1"/>
  <c r="E354" s="1"/>
  <c r="E353" s="1"/>
  <c r="D357"/>
  <c r="D356" s="1"/>
  <c r="D355" s="1"/>
  <c r="D354" s="1"/>
  <c r="D353" s="1"/>
  <c r="C357"/>
  <c r="C356" s="1"/>
  <c r="C355" s="1"/>
  <c r="C354" s="1"/>
  <c r="C353" s="1"/>
  <c r="E351"/>
  <c r="E350" s="1"/>
  <c r="E349" s="1"/>
  <c r="E348" s="1"/>
  <c r="D351"/>
  <c r="D350" s="1"/>
  <c r="D349" s="1"/>
  <c r="D348" s="1"/>
  <c r="C351"/>
  <c r="C350" s="1"/>
  <c r="C349" s="1"/>
  <c r="C348" s="1"/>
  <c r="E347"/>
  <c r="E346" s="1"/>
  <c r="E345" s="1"/>
  <c r="E344" s="1"/>
  <c r="D347"/>
  <c r="D346" s="1"/>
  <c r="D345" s="1"/>
  <c r="D344" s="1"/>
  <c r="C347"/>
  <c r="C346" s="1"/>
  <c r="C345" s="1"/>
  <c r="C344" s="1"/>
  <c r="E342"/>
  <c r="E341" s="1"/>
  <c r="D342"/>
  <c r="D341" s="1"/>
  <c r="C342"/>
  <c r="C341" s="1"/>
  <c r="E340"/>
  <c r="E339" s="1"/>
  <c r="D340"/>
  <c r="D339" s="1"/>
  <c r="C340"/>
  <c r="C339" s="1"/>
  <c r="E337"/>
  <c r="E336" s="1"/>
  <c r="D337"/>
  <c r="D336" s="1"/>
  <c r="C337"/>
  <c r="C336" s="1"/>
  <c r="E335"/>
  <c r="E334" s="1"/>
  <c r="D335"/>
  <c r="D334" s="1"/>
  <c r="C335"/>
  <c r="C334" s="1"/>
  <c r="E333"/>
  <c r="E332" s="1"/>
  <c r="D333"/>
  <c r="D332" s="1"/>
  <c r="C333"/>
  <c r="C332" s="1"/>
  <c r="E331"/>
  <c r="E330" s="1"/>
  <c r="D331"/>
  <c r="D330" s="1"/>
  <c r="C331"/>
  <c r="C330" s="1"/>
  <c r="E325"/>
  <c r="E324" s="1"/>
  <c r="D325"/>
  <c r="D324" s="1"/>
  <c r="C325"/>
  <c r="C324" s="1"/>
  <c r="E323"/>
  <c r="E322" s="1"/>
  <c r="D323"/>
  <c r="D322" s="1"/>
  <c r="C323"/>
  <c r="C322" s="1"/>
  <c r="E321"/>
  <c r="E320" s="1"/>
  <c r="D321"/>
  <c r="D320" s="1"/>
  <c r="C321"/>
  <c r="C320" s="1"/>
  <c r="E319"/>
  <c r="E318" s="1"/>
  <c r="D319"/>
  <c r="D318" s="1"/>
  <c r="C319"/>
  <c r="C318" s="1"/>
  <c r="E312"/>
  <c r="E311" s="1"/>
  <c r="E310" s="1"/>
  <c r="E309" s="1"/>
  <c r="E308" s="1"/>
  <c r="D312"/>
  <c r="D311" s="1"/>
  <c r="D310" s="1"/>
  <c r="D309" s="1"/>
  <c r="D308" s="1"/>
  <c r="C312"/>
  <c r="C311" s="1"/>
  <c r="C310" s="1"/>
  <c r="C309" s="1"/>
  <c r="C308" s="1"/>
  <c r="E306"/>
  <c r="E305" s="1"/>
  <c r="E304" s="1"/>
  <c r="D306"/>
  <c r="D305" s="1"/>
  <c r="D304" s="1"/>
  <c r="C306"/>
  <c r="C305" s="1"/>
  <c r="C304" s="1"/>
  <c r="E303"/>
  <c r="E302" s="1"/>
  <c r="E301" s="1"/>
  <c r="D303"/>
  <c r="D302" s="1"/>
  <c r="D301" s="1"/>
  <c r="C303"/>
  <c r="C302" s="1"/>
  <c r="C301" s="1"/>
  <c r="E298"/>
  <c r="E297" s="1"/>
  <c r="D298"/>
  <c r="D297" s="1"/>
  <c r="C298"/>
  <c r="C297" s="1"/>
  <c r="E296"/>
  <c r="E295" s="1"/>
  <c r="D296"/>
  <c r="D295" s="1"/>
  <c r="C296"/>
  <c r="C295" s="1"/>
  <c r="E294"/>
  <c r="E293" s="1"/>
  <c r="D294"/>
  <c r="D293" s="1"/>
  <c r="C294"/>
  <c r="C293" s="1"/>
  <c r="E291"/>
  <c r="E290" s="1"/>
  <c r="D291"/>
  <c r="D290" s="1"/>
  <c r="C291"/>
  <c r="C290" s="1"/>
  <c r="E289"/>
  <c r="E288" s="1"/>
  <c r="D289"/>
  <c r="D288" s="1"/>
  <c r="C289"/>
  <c r="C288" s="1"/>
  <c r="E287"/>
  <c r="E286" s="1"/>
  <c r="D287"/>
  <c r="D286" s="1"/>
  <c r="C287"/>
  <c r="C286" s="1"/>
  <c r="E285"/>
  <c r="E284" s="1"/>
  <c r="D285"/>
  <c r="D284" s="1"/>
  <c r="C285"/>
  <c r="C284" s="1"/>
  <c r="E283"/>
  <c r="E282" s="1"/>
  <c r="D283"/>
  <c r="D282" s="1"/>
  <c r="C283"/>
  <c r="C282" s="1"/>
  <c r="E281"/>
  <c r="E280" s="1"/>
  <c r="D281"/>
  <c r="D280" s="1"/>
  <c r="C281"/>
  <c r="C280" s="1"/>
  <c r="E278"/>
  <c r="E277" s="1"/>
  <c r="D278"/>
  <c r="D277" s="1"/>
  <c r="C278"/>
  <c r="C277" s="1"/>
  <c r="E276"/>
  <c r="E275" s="1"/>
  <c r="D276"/>
  <c r="D275" s="1"/>
  <c r="C276"/>
  <c r="C275" s="1"/>
  <c r="E274"/>
  <c r="E273" s="1"/>
  <c r="D274"/>
  <c r="D273" s="1"/>
  <c r="C274"/>
  <c r="C273" s="1"/>
  <c r="E272"/>
  <c r="E271" s="1"/>
  <c r="D272"/>
  <c r="D271" s="1"/>
  <c r="C272"/>
  <c r="C271" s="1"/>
  <c r="E266"/>
  <c r="E265" s="1"/>
  <c r="E264" s="1"/>
  <c r="D266"/>
  <c r="D265" s="1"/>
  <c r="D264" s="1"/>
  <c r="C266"/>
  <c r="C265" s="1"/>
  <c r="C264" s="1"/>
  <c r="E263"/>
  <c r="E262" s="1"/>
  <c r="D263"/>
  <c r="D262" s="1"/>
  <c r="C263"/>
  <c r="C262" s="1"/>
  <c r="E261"/>
  <c r="E260" s="1"/>
  <c r="D261"/>
  <c r="D260" s="1"/>
  <c r="C261"/>
  <c r="C260" s="1"/>
  <c r="E259"/>
  <c r="E258" s="1"/>
  <c r="D259"/>
  <c r="D258" s="1"/>
  <c r="C259"/>
  <c r="C258" s="1"/>
  <c r="E257"/>
  <c r="E256" s="1"/>
  <c r="D257"/>
  <c r="D256" s="1"/>
  <c r="C257"/>
  <c r="C256" s="1"/>
  <c r="E254"/>
  <c r="E253" s="1"/>
  <c r="D254"/>
  <c r="D253" s="1"/>
  <c r="C254"/>
  <c r="C253" s="1"/>
  <c r="E252"/>
  <c r="E251" s="1"/>
  <c r="D252"/>
  <c r="D251" s="1"/>
  <c r="C252"/>
  <c r="C251" s="1"/>
  <c r="E246"/>
  <c r="E245" s="1"/>
  <c r="D246"/>
  <c r="D245" s="1"/>
  <c r="C246"/>
  <c r="C245" s="1"/>
  <c r="E244"/>
  <c r="E243" s="1"/>
  <c r="D244"/>
  <c r="D243" s="1"/>
  <c r="C244"/>
  <c r="C243" s="1"/>
  <c r="E242"/>
  <c r="E241" s="1"/>
  <c r="D242"/>
  <c r="D241" s="1"/>
  <c r="C242"/>
  <c r="C241" s="1"/>
  <c r="E237"/>
  <c r="E236" s="1"/>
  <c r="D237"/>
  <c r="D236" s="1"/>
  <c r="C237"/>
  <c r="C236" s="1"/>
  <c r="E235"/>
  <c r="E234" s="1"/>
  <c r="D235"/>
  <c r="D234" s="1"/>
  <c r="C235"/>
  <c r="C234" s="1"/>
  <c r="E228"/>
  <c r="E227" s="1"/>
  <c r="D228"/>
  <c r="D227" s="1"/>
  <c r="C228"/>
  <c r="C227" s="1"/>
  <c r="E226"/>
  <c r="E225" s="1"/>
  <c r="D226"/>
  <c r="D225" s="1"/>
  <c r="C226"/>
  <c r="C225" s="1"/>
  <c r="E221"/>
  <c r="E220" s="1"/>
  <c r="D221"/>
  <c r="D220" s="1"/>
  <c r="C221"/>
  <c r="C220" s="1"/>
  <c r="E219"/>
  <c r="E218" s="1"/>
  <c r="D219"/>
  <c r="D218" s="1"/>
  <c r="C219"/>
  <c r="C218" s="1"/>
  <c r="E213"/>
  <c r="E212" s="1"/>
  <c r="E211" s="1"/>
  <c r="E210" s="1"/>
  <c r="D213"/>
  <c r="D212" s="1"/>
  <c r="D211" s="1"/>
  <c r="D210" s="1"/>
  <c r="C213"/>
  <c r="C212" s="1"/>
  <c r="C211" s="1"/>
  <c r="C210" s="1"/>
  <c r="E209"/>
  <c r="E208" s="1"/>
  <c r="E207" s="1"/>
  <c r="D209"/>
  <c r="D208" s="1"/>
  <c r="D207" s="1"/>
  <c r="C209"/>
  <c r="C208" s="1"/>
  <c r="C207" s="1"/>
  <c r="E206"/>
  <c r="E205" s="1"/>
  <c r="D206"/>
  <c r="D205" s="1"/>
  <c r="C206"/>
  <c r="C205" s="1"/>
  <c r="E204"/>
  <c r="E203" s="1"/>
  <c r="D204"/>
  <c r="D203" s="1"/>
  <c r="C204"/>
  <c r="C203" s="1"/>
  <c r="E200"/>
  <c r="E199" s="1"/>
  <c r="E198" s="1"/>
  <c r="D200"/>
  <c r="D199" s="1"/>
  <c r="D198" s="1"/>
  <c r="C200"/>
  <c r="C199" s="1"/>
  <c r="C198" s="1"/>
  <c r="E197"/>
  <c r="E196" s="1"/>
  <c r="D197"/>
  <c r="C197"/>
  <c r="C195" s="1"/>
  <c r="E194"/>
  <c r="E193" s="1"/>
  <c r="D194"/>
  <c r="D193" s="1"/>
  <c r="C194"/>
  <c r="C193" s="1"/>
  <c r="E192"/>
  <c r="E191" s="1"/>
  <c r="D192"/>
  <c r="D191" s="1"/>
  <c r="C192"/>
  <c r="C191" s="1"/>
  <c r="E190"/>
  <c r="E189" s="1"/>
  <c r="D190"/>
  <c r="D189" s="1"/>
  <c r="C190"/>
  <c r="C189" s="1"/>
  <c r="E188"/>
  <c r="E187" s="1"/>
  <c r="D188"/>
  <c r="D187" s="1"/>
  <c r="C188"/>
  <c r="C187" s="1"/>
  <c r="E182"/>
  <c r="E181" s="1"/>
  <c r="E180" s="1"/>
  <c r="E179" s="1"/>
  <c r="E178" s="1"/>
  <c r="D182"/>
  <c r="D181" s="1"/>
  <c r="D180" s="1"/>
  <c r="D179" s="1"/>
  <c r="D178" s="1"/>
  <c r="C182"/>
  <c r="C181" s="1"/>
  <c r="C180" s="1"/>
  <c r="C179" s="1"/>
  <c r="C178" s="1"/>
  <c r="E176"/>
  <c r="E175" s="1"/>
  <c r="E174" s="1"/>
  <c r="E173" s="1"/>
  <c r="E172" s="1"/>
  <c r="D176"/>
  <c r="D175" s="1"/>
  <c r="D174" s="1"/>
  <c r="D173" s="1"/>
  <c r="D172" s="1"/>
  <c r="C176"/>
  <c r="C175" s="1"/>
  <c r="C174" s="1"/>
  <c r="C173" s="1"/>
  <c r="C172" s="1"/>
  <c r="E171"/>
  <c r="E170" s="1"/>
  <c r="E169" s="1"/>
  <c r="D171"/>
  <c r="D170" s="1"/>
  <c r="D169" s="1"/>
  <c r="C171"/>
  <c r="C170" s="1"/>
  <c r="C169" s="1"/>
  <c r="E168"/>
  <c r="E167" s="1"/>
  <c r="E166" s="1"/>
  <c r="D168"/>
  <c r="D167" s="1"/>
  <c r="D166" s="1"/>
  <c r="C168"/>
  <c r="C167" s="1"/>
  <c r="C166" s="1"/>
  <c r="E160"/>
  <c r="E159" s="1"/>
  <c r="E158" s="1"/>
  <c r="D160"/>
  <c r="D159" s="1"/>
  <c r="D158" s="1"/>
  <c r="C160"/>
  <c r="C159" s="1"/>
  <c r="C158" s="1"/>
  <c r="E157"/>
  <c r="E156" s="1"/>
  <c r="D157"/>
  <c r="D156" s="1"/>
  <c r="C157"/>
  <c r="C156" s="1"/>
  <c r="E155"/>
  <c r="E154" s="1"/>
  <c r="D155"/>
  <c r="D154" s="1"/>
  <c r="C155"/>
  <c r="C154" s="1"/>
  <c r="E153"/>
  <c r="E152" s="1"/>
  <c r="D153"/>
  <c r="D152" s="1"/>
  <c r="C153"/>
  <c r="C152" s="1"/>
  <c r="E151"/>
  <c r="E150" s="1"/>
  <c r="D151"/>
  <c r="D150" s="1"/>
  <c r="C151"/>
  <c r="C150" s="1"/>
  <c r="E149"/>
  <c r="E148" s="1"/>
  <c r="D149"/>
  <c r="D148" s="1"/>
  <c r="C149"/>
  <c r="C148" s="1"/>
  <c r="E145"/>
  <c r="E144" s="1"/>
  <c r="E143" s="1"/>
  <c r="E142" s="1"/>
  <c r="D145"/>
  <c r="D144" s="1"/>
  <c r="D143" s="1"/>
  <c r="D142" s="1"/>
  <c r="C145"/>
  <c r="C144" s="1"/>
  <c r="C143" s="1"/>
  <c r="C142" s="1"/>
  <c r="E139"/>
  <c r="D139"/>
  <c r="C139"/>
  <c r="E138"/>
  <c r="D138"/>
  <c r="C138"/>
  <c r="E133"/>
  <c r="D133"/>
  <c r="C133"/>
  <c r="E132"/>
  <c r="D132"/>
  <c r="C132"/>
  <c r="E125"/>
  <c r="D125"/>
  <c r="C125"/>
  <c r="E124"/>
  <c r="D124"/>
  <c r="C124"/>
  <c r="E123"/>
  <c r="D123"/>
  <c r="C123"/>
  <c r="E119"/>
  <c r="E118" s="1"/>
  <c r="E117" s="1"/>
  <c r="D119"/>
  <c r="D118" s="1"/>
  <c r="D117" s="1"/>
  <c r="C119"/>
  <c r="C118" s="1"/>
  <c r="C117" s="1"/>
  <c r="E116"/>
  <c r="E115" s="1"/>
  <c r="E114" s="1"/>
  <c r="D116"/>
  <c r="D115" s="1"/>
  <c r="D114" s="1"/>
  <c r="C116"/>
  <c r="C115" s="1"/>
  <c r="C114" s="1"/>
  <c r="E112"/>
  <c r="E111" s="1"/>
  <c r="E110" s="1"/>
  <c r="D112"/>
  <c r="D111" s="1"/>
  <c r="D110" s="1"/>
  <c r="C112"/>
  <c r="C111" s="1"/>
  <c r="C110" s="1"/>
  <c r="E109"/>
  <c r="E108" s="1"/>
  <c r="E107" s="1"/>
  <c r="D109"/>
  <c r="D108" s="1"/>
  <c r="D107" s="1"/>
  <c r="C109"/>
  <c r="C108" s="1"/>
  <c r="C107" s="1"/>
  <c r="E105"/>
  <c r="E104" s="1"/>
  <c r="E103" s="1"/>
  <c r="D105"/>
  <c r="D104" s="1"/>
  <c r="D103" s="1"/>
  <c r="C105"/>
  <c r="C104" s="1"/>
  <c r="C103" s="1"/>
  <c r="E102"/>
  <c r="E101" s="1"/>
  <c r="E100" s="1"/>
  <c r="D102"/>
  <c r="D101" s="1"/>
  <c r="D100" s="1"/>
  <c r="C102"/>
  <c r="C101" s="1"/>
  <c r="C100" s="1"/>
  <c r="E97"/>
  <c r="E96" s="1"/>
  <c r="E95" s="1"/>
  <c r="D97"/>
  <c r="D96" s="1"/>
  <c r="D95" s="1"/>
  <c r="C97"/>
  <c r="C96" s="1"/>
  <c r="C95" s="1"/>
  <c r="E94"/>
  <c r="E93" s="1"/>
  <c r="E92" s="1"/>
  <c r="D94"/>
  <c r="D93" s="1"/>
  <c r="D92" s="1"/>
  <c r="C94"/>
  <c r="C93" s="1"/>
  <c r="C92" s="1"/>
  <c r="E89"/>
  <c r="E88" s="1"/>
  <c r="D89"/>
  <c r="D88" s="1"/>
  <c r="C89"/>
  <c r="C88" s="1"/>
  <c r="E87"/>
  <c r="E86" s="1"/>
  <c r="D87"/>
  <c r="D86" s="1"/>
  <c r="C87"/>
  <c r="C86" s="1"/>
  <c r="E83"/>
  <c r="D83"/>
  <c r="C83"/>
  <c r="E82"/>
  <c r="D82"/>
  <c r="C82"/>
  <c r="E80"/>
  <c r="E79" s="1"/>
  <c r="D80"/>
  <c r="D79" s="1"/>
  <c r="C80"/>
  <c r="C79" s="1"/>
  <c r="E78"/>
  <c r="D78"/>
  <c r="C78"/>
  <c r="E77"/>
  <c r="D77"/>
  <c r="C77"/>
  <c r="E72"/>
  <c r="E71" s="1"/>
  <c r="E70" s="1"/>
  <c r="E69" s="1"/>
  <c r="D72"/>
  <c r="D71" s="1"/>
  <c r="D70" s="1"/>
  <c r="D69" s="1"/>
  <c r="C72"/>
  <c r="C71" s="1"/>
  <c r="C70" s="1"/>
  <c r="C69" s="1"/>
  <c r="E68"/>
  <c r="E67" s="1"/>
  <c r="D68"/>
  <c r="D67" s="1"/>
  <c r="C68"/>
  <c r="C67" s="1"/>
  <c r="E66"/>
  <c r="E65" s="1"/>
  <c r="D66"/>
  <c r="D65" s="1"/>
  <c r="C66"/>
  <c r="C65" s="1"/>
  <c r="E64"/>
  <c r="E63" s="1"/>
  <c r="D64"/>
  <c r="D63" s="1"/>
  <c r="C64"/>
  <c r="C63" s="1"/>
  <c r="E61"/>
  <c r="E60" s="1"/>
  <c r="E59" s="1"/>
  <c r="D61"/>
  <c r="D60" s="1"/>
  <c r="D59" s="1"/>
  <c r="C61"/>
  <c r="C60" s="1"/>
  <c r="C59" s="1"/>
  <c r="E55"/>
  <c r="E54" s="1"/>
  <c r="E53" s="1"/>
  <c r="E52" s="1"/>
  <c r="D55"/>
  <c r="D54" s="1"/>
  <c r="D53" s="1"/>
  <c r="D52" s="1"/>
  <c r="C55"/>
  <c r="C54" s="1"/>
  <c r="C53" s="1"/>
  <c r="C52" s="1"/>
  <c r="E50"/>
  <c r="E49" s="1"/>
  <c r="D50"/>
  <c r="D49" s="1"/>
  <c r="C50"/>
  <c r="C49" s="1"/>
  <c r="E48"/>
  <c r="D48"/>
  <c r="C48"/>
  <c r="E47"/>
  <c r="D47"/>
  <c r="C47"/>
  <c r="E46"/>
  <c r="D46"/>
  <c r="C46"/>
  <c r="E40"/>
  <c r="E39" s="1"/>
  <c r="E38" s="1"/>
  <c r="E37" s="1"/>
  <c r="D40"/>
  <c r="D39" s="1"/>
  <c r="D38" s="1"/>
  <c r="D37" s="1"/>
  <c r="C40"/>
  <c r="C39" s="1"/>
  <c r="C38" s="1"/>
  <c r="C37" s="1"/>
  <c r="E35"/>
  <c r="D35"/>
  <c r="C35"/>
  <c r="E34"/>
  <c r="D34"/>
  <c r="C34"/>
  <c r="E33"/>
  <c r="D33"/>
  <c r="C33"/>
  <c r="E32"/>
  <c r="D32"/>
  <c r="C32"/>
  <c r="E28"/>
  <c r="D28"/>
  <c r="C28"/>
  <c r="E27"/>
  <c r="D27"/>
  <c r="C27"/>
  <c r="E21"/>
  <c r="E20" s="1"/>
  <c r="E19" s="1"/>
  <c r="E18" s="1"/>
  <c r="E17" s="1"/>
  <c r="D21"/>
  <c r="D20" s="1"/>
  <c r="D19" s="1"/>
  <c r="D18" s="1"/>
  <c r="D17" s="1"/>
  <c r="C21"/>
  <c r="C20" s="1"/>
  <c r="C19" s="1"/>
  <c r="C18" s="1"/>
  <c r="C17" s="1"/>
  <c r="E386" l="1"/>
  <c r="E382" s="1"/>
  <c r="E381" s="1"/>
  <c r="D122"/>
  <c r="D121" s="1"/>
  <c r="D120" s="1"/>
  <c r="E202"/>
  <c r="E201" s="1"/>
  <c r="D217"/>
  <c r="D216" s="1"/>
  <c r="D215" s="1"/>
  <c r="C122"/>
  <c r="C121" s="1"/>
  <c r="C120" s="1"/>
  <c r="C81"/>
  <c r="C91"/>
  <c r="C90" s="1"/>
  <c r="E131"/>
  <c r="E130" s="1"/>
  <c r="E129" s="1"/>
  <c r="E128" s="1"/>
  <c r="C137"/>
  <c r="C136" s="1"/>
  <c r="C135" s="1"/>
  <c r="C134" s="1"/>
  <c r="D131"/>
  <c r="D130" s="1"/>
  <c r="D129" s="1"/>
  <c r="D128" s="1"/>
  <c r="D459"/>
  <c r="D458" s="1"/>
  <c r="D457" s="1"/>
  <c r="D26"/>
  <c r="D25" s="1"/>
  <c r="D24" s="1"/>
  <c r="E195"/>
  <c r="C376"/>
  <c r="C375" s="1"/>
  <c r="C374" s="1"/>
  <c r="C407"/>
  <c r="C443"/>
  <c r="E81"/>
  <c r="C85"/>
  <c r="C84" s="1"/>
  <c r="D233"/>
  <c r="D232" s="1"/>
  <c r="D231" s="1"/>
  <c r="E411"/>
  <c r="E459"/>
  <c r="E458" s="1"/>
  <c r="E457" s="1"/>
  <c r="C491"/>
  <c r="C490" s="1"/>
  <c r="D464"/>
  <c r="E270"/>
  <c r="E419"/>
  <c r="E418" s="1"/>
  <c r="E417" s="1"/>
  <c r="E416" s="1"/>
  <c r="D431"/>
  <c r="D430" s="1"/>
  <c r="D429" s="1"/>
  <c r="E76"/>
  <c r="D137"/>
  <c r="D136" s="1"/>
  <c r="D135" s="1"/>
  <c r="D134" s="1"/>
  <c r="E338"/>
  <c r="D106"/>
  <c r="E343"/>
  <c r="C506"/>
  <c r="C505" s="1"/>
  <c r="C504" s="1"/>
  <c r="E99"/>
  <c r="E186"/>
  <c r="C217"/>
  <c r="C216" s="1"/>
  <c r="C215" s="1"/>
  <c r="D491"/>
  <c r="D490" s="1"/>
  <c r="C26"/>
  <c r="C25" s="1"/>
  <c r="C24" s="1"/>
  <c r="E31"/>
  <c r="E30" s="1"/>
  <c r="E29" s="1"/>
  <c r="C99"/>
  <c r="E137"/>
  <c r="E136" s="1"/>
  <c r="E135" s="1"/>
  <c r="E134" s="1"/>
  <c r="D317"/>
  <c r="D316" s="1"/>
  <c r="D315" s="1"/>
  <c r="D411"/>
  <c r="C477"/>
  <c r="C476" s="1"/>
  <c r="C475" s="1"/>
  <c r="C474" s="1"/>
  <c r="C113"/>
  <c r="E292"/>
  <c r="D62"/>
  <c r="D58" s="1"/>
  <c r="D57" s="1"/>
  <c r="D85"/>
  <c r="D84" s="1"/>
  <c r="E165"/>
  <c r="E164" s="1"/>
  <c r="E407"/>
  <c r="C31"/>
  <c r="C30" s="1"/>
  <c r="C29" s="1"/>
  <c r="C45"/>
  <c r="C44" s="1"/>
  <c r="C43" s="1"/>
  <c r="E122"/>
  <c r="E121" s="1"/>
  <c r="E120" s="1"/>
  <c r="D338"/>
  <c r="C431"/>
  <c r="C430" s="1"/>
  <c r="C429" s="1"/>
  <c r="E431"/>
  <c r="E430" s="1"/>
  <c r="E429" s="1"/>
  <c r="E506"/>
  <c r="E505" s="1"/>
  <c r="E504" s="1"/>
  <c r="D270"/>
  <c r="C62"/>
  <c r="C58" s="1"/>
  <c r="C57" s="1"/>
  <c r="E91"/>
  <c r="E90" s="1"/>
  <c r="E279"/>
  <c r="D292"/>
  <c r="E464"/>
  <c r="E26"/>
  <c r="E25" s="1"/>
  <c r="E24" s="1"/>
  <c r="D31"/>
  <c r="D30" s="1"/>
  <c r="D29" s="1"/>
  <c r="C76"/>
  <c r="D76"/>
  <c r="C131"/>
  <c r="C130" s="1"/>
  <c r="C129" s="1"/>
  <c r="C128" s="1"/>
  <c r="C224"/>
  <c r="C223" s="1"/>
  <c r="C222" s="1"/>
  <c r="E250"/>
  <c r="C317"/>
  <c r="C316" s="1"/>
  <c r="C315" s="1"/>
  <c r="E329"/>
  <c r="D477"/>
  <c r="D476" s="1"/>
  <c r="D475" s="1"/>
  <c r="D474" s="1"/>
  <c r="C497"/>
  <c r="C496" s="1"/>
  <c r="E497"/>
  <c r="E496" s="1"/>
  <c r="D506"/>
  <c r="D505" s="1"/>
  <c r="D504" s="1"/>
  <c r="C464"/>
  <c r="C300"/>
  <c r="C299" s="1"/>
  <c r="D250"/>
  <c r="C279"/>
  <c r="C343"/>
  <c r="D91"/>
  <c r="D90" s="1"/>
  <c r="C106"/>
  <c r="D186"/>
  <c r="E217"/>
  <c r="E216" s="1"/>
  <c r="E215" s="1"/>
  <c r="E224"/>
  <c r="E223" s="1"/>
  <c r="E222" s="1"/>
  <c r="E233"/>
  <c r="E232" s="1"/>
  <c r="E231" s="1"/>
  <c r="C233"/>
  <c r="C232" s="1"/>
  <c r="C231" s="1"/>
  <c r="D300"/>
  <c r="D299" s="1"/>
  <c r="C329"/>
  <c r="D329"/>
  <c r="D376"/>
  <c r="D375" s="1"/>
  <c r="D374" s="1"/>
  <c r="D386"/>
  <c r="D382" s="1"/>
  <c r="D381" s="1"/>
  <c r="E147"/>
  <c r="E146" s="1"/>
  <c r="E141" s="1"/>
  <c r="D99"/>
  <c r="C147"/>
  <c r="C146" s="1"/>
  <c r="C141" s="1"/>
  <c r="C165"/>
  <c r="C164" s="1"/>
  <c r="D202"/>
  <c r="D201" s="1"/>
  <c r="D224"/>
  <c r="D223" s="1"/>
  <c r="D222" s="1"/>
  <c r="C240"/>
  <c r="C239" s="1"/>
  <c r="C238" s="1"/>
  <c r="E240"/>
  <c r="E239" s="1"/>
  <c r="E238" s="1"/>
  <c r="C292"/>
  <c r="E300"/>
  <c r="E299" s="1"/>
  <c r="D443"/>
  <c r="C459"/>
  <c r="C458" s="1"/>
  <c r="C457" s="1"/>
  <c r="E62"/>
  <c r="E58" s="1"/>
  <c r="E57" s="1"/>
  <c r="E255"/>
  <c r="D364"/>
  <c r="C364"/>
  <c r="E443"/>
  <c r="E106"/>
  <c r="D343"/>
  <c r="E364"/>
  <c r="E113"/>
  <c r="D165"/>
  <c r="D164" s="1"/>
  <c r="C255"/>
  <c r="C270"/>
  <c r="E317"/>
  <c r="E316" s="1"/>
  <c r="E315" s="1"/>
  <c r="D81"/>
  <c r="C186"/>
  <c r="C185" s="1"/>
  <c r="C202"/>
  <c r="C201" s="1"/>
  <c r="C250"/>
  <c r="D255"/>
  <c r="C411"/>
  <c r="D419"/>
  <c r="D418" s="1"/>
  <c r="D417" s="1"/>
  <c r="D416" s="1"/>
  <c r="D196"/>
  <c r="D195"/>
  <c r="D113"/>
  <c r="D240"/>
  <c r="D239" s="1"/>
  <c r="D238" s="1"/>
  <c r="D45"/>
  <c r="D44" s="1"/>
  <c r="D43" s="1"/>
  <c r="E45"/>
  <c r="E44" s="1"/>
  <c r="E43" s="1"/>
  <c r="E85"/>
  <c r="E84" s="1"/>
  <c r="D147"/>
  <c r="D146" s="1"/>
  <c r="D141" s="1"/>
  <c r="C196"/>
  <c r="D279"/>
  <c r="C338"/>
  <c r="E376"/>
  <c r="E375" s="1"/>
  <c r="E374" s="1"/>
  <c r="C386"/>
  <c r="C382" s="1"/>
  <c r="C381" s="1"/>
  <c r="D407"/>
  <c r="C419"/>
  <c r="C418" s="1"/>
  <c r="C417" s="1"/>
  <c r="C416" s="1"/>
  <c r="E477"/>
  <c r="E476" s="1"/>
  <c r="E475" s="1"/>
  <c r="E474" s="1"/>
  <c r="E491"/>
  <c r="E490" s="1"/>
  <c r="D497"/>
  <c r="D496" s="1"/>
  <c r="F547" i="3"/>
  <c r="F546" s="1"/>
  <c r="G547"/>
  <c r="G546" s="1"/>
  <c r="E547"/>
  <c r="E546" s="1"/>
  <c r="F538"/>
  <c r="F537" s="1"/>
  <c r="F536" s="1"/>
  <c r="F535" s="1"/>
  <c r="G538"/>
  <c r="G537" s="1"/>
  <c r="G536" s="1"/>
  <c r="G535" s="1"/>
  <c r="E538"/>
  <c r="F531"/>
  <c r="G531"/>
  <c r="E531"/>
  <c r="F530"/>
  <c r="G530"/>
  <c r="E530"/>
  <c r="F526"/>
  <c r="F525" s="1"/>
  <c r="G526"/>
  <c r="G525" s="1"/>
  <c r="E526"/>
  <c r="E525" s="1"/>
  <c r="F523"/>
  <c r="F522" s="1"/>
  <c r="F521" s="1"/>
  <c r="G523"/>
  <c r="G522" s="1"/>
  <c r="G521" s="1"/>
  <c r="E523"/>
  <c r="E522" s="1"/>
  <c r="E521" s="1"/>
  <c r="F500"/>
  <c r="F499" s="1"/>
  <c r="G500"/>
  <c r="G499" s="1"/>
  <c r="E500"/>
  <c r="E499" s="1"/>
  <c r="F495"/>
  <c r="G495"/>
  <c r="E495"/>
  <c r="F494"/>
  <c r="G494"/>
  <c r="E494"/>
  <c r="F488"/>
  <c r="F487" s="1"/>
  <c r="F486" s="1"/>
  <c r="F485" s="1"/>
  <c r="F484" s="1"/>
  <c r="G488"/>
  <c r="G487" s="1"/>
  <c r="G486" s="1"/>
  <c r="G485" s="1"/>
  <c r="G484" s="1"/>
  <c r="E488"/>
  <c r="E487" s="1"/>
  <c r="E486" s="1"/>
  <c r="E485" s="1"/>
  <c r="E484" s="1"/>
  <c r="F483"/>
  <c r="F482" s="1"/>
  <c r="F481" s="1"/>
  <c r="G483"/>
  <c r="G482" s="1"/>
  <c r="G481" s="1"/>
  <c r="E483"/>
  <c r="E482" s="1"/>
  <c r="E481" s="1"/>
  <c r="F478"/>
  <c r="F477" s="1"/>
  <c r="F476" s="1"/>
  <c r="F475" s="1"/>
  <c r="F474" s="1"/>
  <c r="G478"/>
  <c r="G477" s="1"/>
  <c r="G476" s="1"/>
  <c r="G475" s="1"/>
  <c r="G474" s="1"/>
  <c r="E478"/>
  <c r="E477" s="1"/>
  <c r="E476" s="1"/>
  <c r="E475" s="1"/>
  <c r="E474" s="1"/>
  <c r="F473"/>
  <c r="F472" s="1"/>
  <c r="F471" s="1"/>
  <c r="F470" s="1"/>
  <c r="G473"/>
  <c r="G472" s="1"/>
  <c r="G471" s="1"/>
  <c r="G470" s="1"/>
  <c r="E473"/>
  <c r="E472" s="1"/>
  <c r="E471" s="1"/>
  <c r="E470" s="1"/>
  <c r="F469"/>
  <c r="F468" s="1"/>
  <c r="F467" s="1"/>
  <c r="F466" s="1"/>
  <c r="G469"/>
  <c r="G468" s="1"/>
  <c r="G467" s="1"/>
  <c r="G466" s="1"/>
  <c r="E469"/>
  <c r="E468" s="1"/>
  <c r="E467" s="1"/>
  <c r="E466" s="1"/>
  <c r="F462"/>
  <c r="F461" s="1"/>
  <c r="F460" s="1"/>
  <c r="F459" s="1"/>
  <c r="G462"/>
  <c r="G461" s="1"/>
  <c r="G460" s="1"/>
  <c r="G459" s="1"/>
  <c r="E462"/>
  <c r="E461" s="1"/>
  <c r="E460" s="1"/>
  <c r="E459" s="1"/>
  <c r="F456"/>
  <c r="G456"/>
  <c r="E456"/>
  <c r="F455"/>
  <c r="G455"/>
  <c r="G454" s="1"/>
  <c r="G453" s="1"/>
  <c r="G452" s="1"/>
  <c r="E455"/>
  <c r="F435"/>
  <c r="F434" s="1"/>
  <c r="F431" s="1"/>
  <c r="G435"/>
  <c r="G434" s="1"/>
  <c r="G431" s="1"/>
  <c r="E435"/>
  <c r="E434" s="1"/>
  <c r="E431" s="1"/>
  <c r="F426"/>
  <c r="G426"/>
  <c r="E426"/>
  <c r="F425"/>
  <c r="G425"/>
  <c r="E425"/>
  <c r="F424"/>
  <c r="G424"/>
  <c r="E424"/>
  <c r="F415"/>
  <c r="G415"/>
  <c r="E415"/>
  <c r="F414"/>
  <c r="G414"/>
  <c r="E414"/>
  <c r="F408"/>
  <c r="F407" s="1"/>
  <c r="F406" s="1"/>
  <c r="G408"/>
  <c r="G407" s="1"/>
  <c r="G406" s="1"/>
  <c r="E408"/>
  <c r="E407" s="1"/>
  <c r="E406" s="1"/>
  <c r="F405"/>
  <c r="F404" s="1"/>
  <c r="F403" s="1"/>
  <c r="G405"/>
  <c r="G404" s="1"/>
  <c r="G403" s="1"/>
  <c r="E405"/>
  <c r="E404" s="1"/>
  <c r="E403" s="1"/>
  <c r="F402"/>
  <c r="F401" s="1"/>
  <c r="F400" s="1"/>
  <c r="G402"/>
  <c r="G401" s="1"/>
  <c r="G400" s="1"/>
  <c r="E402"/>
  <c r="E401" s="1"/>
  <c r="E400" s="1"/>
  <c r="F399"/>
  <c r="F398" s="1"/>
  <c r="F397" s="1"/>
  <c r="G399"/>
  <c r="G398" s="1"/>
  <c r="G397" s="1"/>
  <c r="E399"/>
  <c r="E398" s="1"/>
  <c r="E397" s="1"/>
  <c r="F396"/>
  <c r="F395" s="1"/>
  <c r="G396"/>
  <c r="G395" s="1"/>
  <c r="E396"/>
  <c r="E395" s="1"/>
  <c r="F394"/>
  <c r="F393" s="1"/>
  <c r="G394"/>
  <c r="G393" s="1"/>
  <c r="E394"/>
  <c r="E393" s="1"/>
  <c r="F391"/>
  <c r="F390" s="1"/>
  <c r="F389" s="1"/>
  <c r="G391"/>
  <c r="G390" s="1"/>
  <c r="G389" s="1"/>
  <c r="E391"/>
  <c r="E390" s="1"/>
  <c r="E389" s="1"/>
  <c r="F381"/>
  <c r="F380" s="1"/>
  <c r="F379" s="1"/>
  <c r="G381"/>
  <c r="G380" s="1"/>
  <c r="G379" s="1"/>
  <c r="E381"/>
  <c r="F375"/>
  <c r="G375"/>
  <c r="E375"/>
  <c r="F371"/>
  <c r="G371"/>
  <c r="E371"/>
  <c r="F360"/>
  <c r="G360"/>
  <c r="E360"/>
  <c r="F351"/>
  <c r="G351"/>
  <c r="E351"/>
  <c r="F343"/>
  <c r="G343"/>
  <c r="E343"/>
  <c r="F339"/>
  <c r="G339"/>
  <c r="E339"/>
  <c r="F331"/>
  <c r="G331"/>
  <c r="E331"/>
  <c r="E330" s="1"/>
  <c r="F329"/>
  <c r="G329"/>
  <c r="E329"/>
  <c r="F324"/>
  <c r="G324"/>
  <c r="E324"/>
  <c r="F312"/>
  <c r="G312"/>
  <c r="E312"/>
  <c r="F308"/>
  <c r="G308"/>
  <c r="E308"/>
  <c r="F300"/>
  <c r="G300"/>
  <c r="E300"/>
  <c r="F296"/>
  <c r="G296"/>
  <c r="E296"/>
  <c r="F294"/>
  <c r="G294"/>
  <c r="E294"/>
  <c r="F292"/>
  <c r="G292"/>
  <c r="E292"/>
  <c r="E454" l="1"/>
  <c r="E453" s="1"/>
  <c r="E452" s="1"/>
  <c r="F454"/>
  <c r="E413"/>
  <c r="E412" s="1"/>
  <c r="G378"/>
  <c r="F378"/>
  <c r="G451"/>
  <c r="G450" s="1"/>
  <c r="E529"/>
  <c r="E528" s="1"/>
  <c r="G534"/>
  <c r="G533" s="1"/>
  <c r="F534"/>
  <c r="F533" s="1"/>
  <c r="G529"/>
  <c r="G528" s="1"/>
  <c r="F529"/>
  <c r="F528" s="1"/>
  <c r="E498"/>
  <c r="E497" s="1"/>
  <c r="G498"/>
  <c r="F498"/>
  <c r="E543"/>
  <c r="E542" s="1"/>
  <c r="F543"/>
  <c r="F542" s="1"/>
  <c r="G543"/>
  <c r="G542" s="1"/>
  <c r="F413"/>
  <c r="F412" s="1"/>
  <c r="G413"/>
  <c r="G412" s="1"/>
  <c r="C75" i="5"/>
  <c r="C74" s="1"/>
  <c r="C73" s="1"/>
  <c r="E406"/>
  <c r="E405" s="1"/>
  <c r="E404" s="1"/>
  <c r="D328"/>
  <c r="D327" s="1"/>
  <c r="E249"/>
  <c r="E248" s="1"/>
  <c r="D23"/>
  <c r="C489"/>
  <c r="C488" s="1"/>
  <c r="D269"/>
  <c r="D268" s="1"/>
  <c r="C406"/>
  <c r="C405" s="1"/>
  <c r="C404" s="1"/>
  <c r="E75"/>
  <c r="E74" s="1"/>
  <c r="E73" s="1"/>
  <c r="C23"/>
  <c r="E185"/>
  <c r="E184" s="1"/>
  <c r="C328"/>
  <c r="C327" s="1"/>
  <c r="E328"/>
  <c r="E327" s="1"/>
  <c r="E269"/>
  <c r="E268" s="1"/>
  <c r="E23"/>
  <c r="D406"/>
  <c r="D405" s="1"/>
  <c r="D404" s="1"/>
  <c r="C269"/>
  <c r="C268" s="1"/>
  <c r="C98"/>
  <c r="E489"/>
  <c r="E488" s="1"/>
  <c r="C249"/>
  <c r="C248" s="1"/>
  <c r="D489"/>
  <c r="D488" s="1"/>
  <c r="D75"/>
  <c r="D74" s="1"/>
  <c r="D73" s="1"/>
  <c r="D98"/>
  <c r="D185"/>
  <c r="D184" s="1"/>
  <c r="D249"/>
  <c r="D248" s="1"/>
  <c r="E98"/>
  <c r="C184"/>
  <c r="F493" i="3"/>
  <c r="F492" s="1"/>
  <c r="F491" s="1"/>
  <c r="F490" s="1"/>
  <c r="G493"/>
  <c r="G492" s="1"/>
  <c r="G491" s="1"/>
  <c r="G490" s="1"/>
  <c r="E493"/>
  <c r="E492" s="1"/>
  <c r="E491" s="1"/>
  <c r="E490" s="1"/>
  <c r="F480"/>
  <c r="F479" s="1"/>
  <c r="G480"/>
  <c r="G479" s="1"/>
  <c r="E480"/>
  <c r="E479" s="1"/>
  <c r="F392"/>
  <c r="F388" s="1"/>
  <c r="G392"/>
  <c r="G388" s="1"/>
  <c r="E392"/>
  <c r="E388" s="1"/>
  <c r="F374"/>
  <c r="F373" s="1"/>
  <c r="F372" s="1"/>
  <c r="G374"/>
  <c r="G373" s="1"/>
  <c r="G372" s="1"/>
  <c r="E374"/>
  <c r="E373" s="1"/>
  <c r="E372" s="1"/>
  <c r="F370"/>
  <c r="F369" s="1"/>
  <c r="F368" s="1"/>
  <c r="G370"/>
  <c r="G369" s="1"/>
  <c r="G368" s="1"/>
  <c r="E370"/>
  <c r="E369" s="1"/>
  <c r="E368" s="1"/>
  <c r="F359"/>
  <c r="G359"/>
  <c r="F350"/>
  <c r="F347" s="1"/>
  <c r="G350"/>
  <c r="G347" s="1"/>
  <c r="E350"/>
  <c r="E347" s="1"/>
  <c r="F342"/>
  <c r="F341" s="1"/>
  <c r="F340" s="1"/>
  <c r="G342"/>
  <c r="G341" s="1"/>
  <c r="G340" s="1"/>
  <c r="E342"/>
  <c r="E341" s="1"/>
  <c r="E340" s="1"/>
  <c r="F338"/>
  <c r="F337" s="1"/>
  <c r="F336" s="1"/>
  <c r="G338"/>
  <c r="G337" s="1"/>
  <c r="G336" s="1"/>
  <c r="E338"/>
  <c r="E337" s="1"/>
  <c r="E336" s="1"/>
  <c r="F330"/>
  <c r="G330"/>
  <c r="F328"/>
  <c r="G328"/>
  <c r="E328"/>
  <c r="E325" s="1"/>
  <c r="F323"/>
  <c r="G323"/>
  <c r="E323"/>
  <c r="F311"/>
  <c r="G311"/>
  <c r="F307"/>
  <c r="G307"/>
  <c r="F299"/>
  <c r="G299"/>
  <c r="E299"/>
  <c r="F295"/>
  <c r="G295"/>
  <c r="E295"/>
  <c r="F293"/>
  <c r="G293"/>
  <c r="E293"/>
  <c r="F453" l="1"/>
  <c r="F452" s="1"/>
  <c r="F451" s="1"/>
  <c r="F450" s="1"/>
  <c r="F304"/>
  <c r="G304"/>
  <c r="G356"/>
  <c r="G355" s="1"/>
  <c r="F356"/>
  <c r="F355" s="1"/>
  <c r="F354" s="1"/>
  <c r="F387"/>
  <c r="G387"/>
  <c r="E387"/>
  <c r="F325"/>
  <c r="G325"/>
  <c r="E496"/>
  <c r="E489" s="1"/>
  <c r="G497"/>
  <c r="G496" s="1"/>
  <c r="G489" s="1"/>
  <c r="F497"/>
  <c r="F496" s="1"/>
  <c r="F489" s="1"/>
  <c r="F367"/>
  <c r="F366" s="1"/>
  <c r="E367"/>
  <c r="E366" s="1"/>
  <c r="G367"/>
  <c r="G366" s="1"/>
  <c r="G335"/>
  <c r="F335"/>
  <c r="E335"/>
  <c r="F291"/>
  <c r="F288" s="1"/>
  <c r="G291"/>
  <c r="G288" s="1"/>
  <c r="F277"/>
  <c r="F276" s="1"/>
  <c r="F275" s="1"/>
  <c r="F274" s="1"/>
  <c r="F273" s="1"/>
  <c r="F272" s="1"/>
  <c r="G277"/>
  <c r="G276" s="1"/>
  <c r="G275" s="1"/>
  <c r="G274" s="1"/>
  <c r="G273" s="1"/>
  <c r="G272" s="1"/>
  <c r="E277"/>
  <c r="E276" s="1"/>
  <c r="E275" s="1"/>
  <c r="E274" s="1"/>
  <c r="E273" s="1"/>
  <c r="E272" s="1"/>
  <c r="F271"/>
  <c r="F270" s="1"/>
  <c r="F265" s="1"/>
  <c r="G271"/>
  <c r="G270" s="1"/>
  <c r="G265" s="1"/>
  <c r="E271"/>
  <c r="E270" s="1"/>
  <c r="E265" s="1"/>
  <c r="F264"/>
  <c r="F263" s="1"/>
  <c r="F262" s="1"/>
  <c r="G264"/>
  <c r="G263" s="1"/>
  <c r="G262" s="1"/>
  <c r="E264"/>
  <c r="E263" s="1"/>
  <c r="E262" s="1"/>
  <c r="F253"/>
  <c r="F252" s="1"/>
  <c r="F249" s="1"/>
  <c r="G253"/>
  <c r="G252" s="1"/>
  <c r="G249" s="1"/>
  <c r="E253"/>
  <c r="E252" s="1"/>
  <c r="E249" s="1"/>
  <c r="F248"/>
  <c r="F247" s="1"/>
  <c r="G248"/>
  <c r="G247" s="1"/>
  <c r="E248"/>
  <c r="E247" s="1"/>
  <c r="F246"/>
  <c r="F245" s="1"/>
  <c r="G246"/>
  <c r="G245" s="1"/>
  <c r="E246"/>
  <c r="E245" s="1"/>
  <c r="F244"/>
  <c r="F243" s="1"/>
  <c r="G244"/>
  <c r="G243" s="1"/>
  <c r="E244"/>
  <c r="E243" s="1"/>
  <c r="F242"/>
  <c r="F241" s="1"/>
  <c r="G242"/>
  <c r="G241" s="1"/>
  <c r="E242"/>
  <c r="E241" s="1"/>
  <c r="F240"/>
  <c r="F239" s="1"/>
  <c r="G240"/>
  <c r="G239" s="1"/>
  <c r="E240"/>
  <c r="E239" s="1"/>
  <c r="F237"/>
  <c r="F236" s="1"/>
  <c r="G237"/>
  <c r="G236" s="1"/>
  <c r="E237"/>
  <c r="E236" s="1"/>
  <c r="F235"/>
  <c r="F234" s="1"/>
  <c r="G235"/>
  <c r="G234" s="1"/>
  <c r="E235"/>
  <c r="E234" s="1"/>
  <c r="F233"/>
  <c r="F232" s="1"/>
  <c r="G233"/>
  <c r="G232" s="1"/>
  <c r="E233"/>
  <c r="E232" s="1"/>
  <c r="F227"/>
  <c r="F226" s="1"/>
  <c r="F225" s="1"/>
  <c r="G227"/>
  <c r="G226" s="1"/>
  <c r="G225" s="1"/>
  <c r="E227"/>
  <c r="E226" s="1"/>
  <c r="E225" s="1"/>
  <c r="F218"/>
  <c r="F217" s="1"/>
  <c r="G218"/>
  <c r="G217" s="1"/>
  <c r="E218"/>
  <c r="E217" s="1"/>
  <c r="F216"/>
  <c r="F215" s="1"/>
  <c r="G216"/>
  <c r="G215" s="1"/>
  <c r="E216"/>
  <c r="E215" s="1"/>
  <c r="F214"/>
  <c r="F213" s="1"/>
  <c r="G214"/>
  <c r="G213" s="1"/>
  <c r="E214"/>
  <c r="E213" s="1"/>
  <c r="F211"/>
  <c r="F210" s="1"/>
  <c r="G211"/>
  <c r="G210" s="1"/>
  <c r="E211"/>
  <c r="E210" s="1"/>
  <c r="F209"/>
  <c r="F208" s="1"/>
  <c r="G209"/>
  <c r="G208" s="1"/>
  <c r="E209"/>
  <c r="E208" s="1"/>
  <c r="F203"/>
  <c r="F202" s="1"/>
  <c r="F201" s="1"/>
  <c r="G203"/>
  <c r="G202" s="1"/>
  <c r="G201" s="1"/>
  <c r="E203"/>
  <c r="E202" s="1"/>
  <c r="E201" s="1"/>
  <c r="F198"/>
  <c r="F197" s="1"/>
  <c r="G198"/>
  <c r="G197" s="1"/>
  <c r="E198"/>
  <c r="E197" s="1"/>
  <c r="F196"/>
  <c r="F195" s="1"/>
  <c r="G196"/>
  <c r="G195" s="1"/>
  <c r="E196"/>
  <c r="E195" s="1"/>
  <c r="F189"/>
  <c r="G189"/>
  <c r="F183"/>
  <c r="G183"/>
  <c r="E183"/>
  <c r="G238" l="1"/>
  <c r="F238"/>
  <c r="E238"/>
  <c r="G194"/>
  <c r="G193" s="1"/>
  <c r="G192" s="1"/>
  <c r="E194"/>
  <c r="E193" s="1"/>
  <c r="E192" s="1"/>
  <c r="G212"/>
  <c r="F212"/>
  <c r="E212"/>
  <c r="F194"/>
  <c r="F193" s="1"/>
  <c r="F192" s="1"/>
  <c r="G303"/>
  <c r="F303"/>
  <c r="E261"/>
  <c r="G354"/>
  <c r="F231"/>
  <c r="G231"/>
  <c r="E231"/>
  <c r="G200"/>
  <c r="G199" s="1"/>
  <c r="F200"/>
  <c r="F199" s="1"/>
  <c r="E200"/>
  <c r="E199" s="1"/>
  <c r="G261"/>
  <c r="G260" s="1"/>
  <c r="F261"/>
  <c r="F260" s="1"/>
  <c r="G207"/>
  <c r="F207"/>
  <c r="E207"/>
  <c r="F177"/>
  <c r="G177"/>
  <c r="E177"/>
  <c r="F172"/>
  <c r="F168" s="1"/>
  <c r="G172"/>
  <c r="G168" s="1"/>
  <c r="E172"/>
  <c r="E168" s="1"/>
  <c r="F167"/>
  <c r="G167"/>
  <c r="E167"/>
  <c r="F165"/>
  <c r="G165"/>
  <c r="E165"/>
  <c r="F163"/>
  <c r="G163"/>
  <c r="E163"/>
  <c r="F161"/>
  <c r="G161"/>
  <c r="E161"/>
  <c r="G191" l="1"/>
  <c r="E191"/>
  <c r="F191"/>
  <c r="F153"/>
  <c r="F152" s="1"/>
  <c r="F151" s="1"/>
  <c r="G153"/>
  <c r="G152" s="1"/>
  <c r="G151" s="1"/>
  <c r="E153"/>
  <c r="E152" s="1"/>
  <c r="E151" s="1"/>
  <c r="E150" s="1"/>
  <c r="E149" s="1"/>
  <c r="E148" s="1"/>
  <c r="F144"/>
  <c r="F143" s="1"/>
  <c r="F142" s="1"/>
  <c r="G144"/>
  <c r="G143" s="1"/>
  <c r="G142" s="1"/>
  <c r="E144"/>
  <c r="E143" s="1"/>
  <c r="E142" s="1"/>
  <c r="F147"/>
  <c r="F146" s="1"/>
  <c r="F145" s="1"/>
  <c r="G147"/>
  <c r="G146" s="1"/>
  <c r="G145" s="1"/>
  <c r="E147"/>
  <c r="E146" s="1"/>
  <c r="E145" s="1"/>
  <c r="F188"/>
  <c r="F187" s="1"/>
  <c r="G188"/>
  <c r="G187" s="1"/>
  <c r="F182"/>
  <c r="F179" s="1"/>
  <c r="F178" s="1"/>
  <c r="G182"/>
  <c r="G179" s="1"/>
  <c r="G178" s="1"/>
  <c r="E182"/>
  <c r="E179" s="1"/>
  <c r="E178" s="1"/>
  <c r="F176"/>
  <c r="F173" s="1"/>
  <c r="G176"/>
  <c r="G173" s="1"/>
  <c r="E176"/>
  <c r="E173" s="1"/>
  <c r="F171"/>
  <c r="G171"/>
  <c r="E171"/>
  <c r="F166"/>
  <c r="G166"/>
  <c r="E166"/>
  <c r="F164"/>
  <c r="G164"/>
  <c r="E164"/>
  <c r="F162"/>
  <c r="G162"/>
  <c r="E162"/>
  <c r="F160"/>
  <c r="G160"/>
  <c r="E160"/>
  <c r="F123"/>
  <c r="F122" s="1"/>
  <c r="F121" s="1"/>
  <c r="G123"/>
  <c r="G122" s="1"/>
  <c r="G121" s="1"/>
  <c r="E123"/>
  <c r="E122" s="1"/>
  <c r="E121" s="1"/>
  <c r="F120"/>
  <c r="F119" s="1"/>
  <c r="G120"/>
  <c r="G119" s="1"/>
  <c r="E120"/>
  <c r="E119" s="1"/>
  <c r="F118"/>
  <c r="F117" s="1"/>
  <c r="G118"/>
  <c r="G117" s="1"/>
  <c r="E118"/>
  <c r="E117" s="1"/>
  <c r="F116"/>
  <c r="F115" s="1"/>
  <c r="G116"/>
  <c r="G115" s="1"/>
  <c r="E116"/>
  <c r="E115" s="1"/>
  <c r="F114"/>
  <c r="F113" s="1"/>
  <c r="G114"/>
  <c r="G113" s="1"/>
  <c r="E114"/>
  <c r="E113" s="1"/>
  <c r="F112"/>
  <c r="F111" s="1"/>
  <c r="G112"/>
  <c r="G111" s="1"/>
  <c r="E112"/>
  <c r="E111" s="1"/>
  <c r="F108"/>
  <c r="F107" s="1"/>
  <c r="F106" s="1"/>
  <c r="F105" s="1"/>
  <c r="G108"/>
  <c r="G107" s="1"/>
  <c r="G106" s="1"/>
  <c r="G105" s="1"/>
  <c r="E108"/>
  <c r="E107" s="1"/>
  <c r="E106" s="1"/>
  <c r="E105" s="1"/>
  <c r="F97"/>
  <c r="F96" s="1"/>
  <c r="G97"/>
  <c r="G96" s="1"/>
  <c r="E97"/>
  <c r="E96" s="1"/>
  <c r="G186" l="1"/>
  <c r="G185" s="1"/>
  <c r="G184" s="1"/>
  <c r="F186"/>
  <c r="F185" s="1"/>
  <c r="F184" s="1"/>
  <c r="E185"/>
  <c r="E184" s="1"/>
  <c r="G141"/>
  <c r="G140" s="1"/>
  <c r="G139" s="1"/>
  <c r="G150"/>
  <c r="G149" s="1"/>
  <c r="G148" s="1"/>
  <c r="E141"/>
  <c r="E140" s="1"/>
  <c r="E139" s="1"/>
  <c r="F141"/>
  <c r="F140" s="1"/>
  <c r="F139" s="1"/>
  <c r="G110"/>
  <c r="G109" s="1"/>
  <c r="G99" s="1"/>
  <c r="F110"/>
  <c r="F109" s="1"/>
  <c r="F99" s="1"/>
  <c r="E110"/>
  <c r="E109" s="1"/>
  <c r="E99" s="1"/>
  <c r="F95"/>
  <c r="F94" s="1"/>
  <c r="F93" s="1"/>
  <c r="F92" s="1"/>
  <c r="G95"/>
  <c r="G94" s="1"/>
  <c r="G93" s="1"/>
  <c r="G92" s="1"/>
  <c r="E95"/>
  <c r="E94" s="1"/>
  <c r="E93" s="1"/>
  <c r="E92" s="1"/>
  <c r="E87"/>
  <c r="E86" s="1"/>
  <c r="F85"/>
  <c r="F84" s="1"/>
  <c r="G85"/>
  <c r="G84" s="1"/>
  <c r="E85"/>
  <c r="E84" s="1"/>
  <c r="F87"/>
  <c r="F86" s="1"/>
  <c r="G87"/>
  <c r="G86" s="1"/>
  <c r="F81"/>
  <c r="F80" s="1"/>
  <c r="G81"/>
  <c r="G80" s="1"/>
  <c r="E81"/>
  <c r="E80" s="1"/>
  <c r="F79"/>
  <c r="F78" s="1"/>
  <c r="G79"/>
  <c r="G78" s="1"/>
  <c r="E79"/>
  <c r="E78" s="1"/>
  <c r="F77"/>
  <c r="G77"/>
  <c r="E77"/>
  <c r="F76"/>
  <c r="G76"/>
  <c r="E76"/>
  <c r="F71"/>
  <c r="F70" s="1"/>
  <c r="G71"/>
  <c r="G70" s="1"/>
  <c r="E71"/>
  <c r="E70" s="1"/>
  <c r="F69"/>
  <c r="F68" s="1"/>
  <c r="G69"/>
  <c r="G68" s="1"/>
  <c r="E69"/>
  <c r="E68" s="1"/>
  <c r="F67"/>
  <c r="F66" s="1"/>
  <c r="G67"/>
  <c r="G66" s="1"/>
  <c r="E67"/>
  <c r="E66" s="1"/>
  <c r="F54"/>
  <c r="F53" s="1"/>
  <c r="F52" s="1"/>
  <c r="F51" s="1"/>
  <c r="F50" s="1"/>
  <c r="G54"/>
  <c r="G53" s="1"/>
  <c r="G52" s="1"/>
  <c r="G51" s="1"/>
  <c r="G50" s="1"/>
  <c r="E54"/>
  <c r="E53" s="1"/>
  <c r="E52" s="1"/>
  <c r="E51" s="1"/>
  <c r="E50" s="1"/>
  <c r="F48"/>
  <c r="F47" s="1"/>
  <c r="G48"/>
  <c r="G47" s="1"/>
  <c r="E48"/>
  <c r="E47" s="1"/>
  <c r="F46"/>
  <c r="G46"/>
  <c r="E46"/>
  <c r="F45"/>
  <c r="G45"/>
  <c r="E45"/>
  <c r="F34"/>
  <c r="G34"/>
  <c r="E34"/>
  <c r="F33"/>
  <c r="G33"/>
  <c r="E33"/>
  <c r="F32"/>
  <c r="G32"/>
  <c r="E32"/>
  <c r="F28"/>
  <c r="G28"/>
  <c r="E28"/>
  <c r="F27"/>
  <c r="G27"/>
  <c r="E27"/>
  <c r="G21"/>
  <c r="G20" s="1"/>
  <c r="G19" s="1"/>
  <c r="G18" s="1"/>
  <c r="G17" s="1"/>
  <c r="G16" s="1"/>
  <c r="F21"/>
  <c r="F20" s="1"/>
  <c r="F19" s="1"/>
  <c r="F18" s="1"/>
  <c r="F17" s="1"/>
  <c r="F16" s="1"/>
  <c r="E21"/>
  <c r="E20" s="1"/>
  <c r="E19" s="1"/>
  <c r="E18" s="1"/>
  <c r="E17" s="1"/>
  <c r="E16" s="1"/>
  <c r="F39"/>
  <c r="F38" s="1"/>
  <c r="F37" s="1"/>
  <c r="F36" s="1"/>
  <c r="F35" s="1"/>
  <c r="G39"/>
  <c r="G38" s="1"/>
  <c r="G37" s="1"/>
  <c r="G36" s="1"/>
  <c r="G35" s="1"/>
  <c r="E39"/>
  <c r="E38" s="1"/>
  <c r="E37" s="1"/>
  <c r="E36" s="1"/>
  <c r="E35" s="1"/>
  <c r="G541"/>
  <c r="G540" s="1"/>
  <c r="G539" s="1"/>
  <c r="F541"/>
  <c r="F540" s="1"/>
  <c r="F539" s="1"/>
  <c r="E541"/>
  <c r="E540" s="1"/>
  <c r="E539" s="1"/>
  <c r="E537"/>
  <c r="E536" s="1"/>
  <c r="E535" s="1"/>
  <c r="G527"/>
  <c r="F527"/>
  <c r="G524"/>
  <c r="G520" s="1"/>
  <c r="F524"/>
  <c r="F520" s="1"/>
  <c r="E524"/>
  <c r="E520" s="1"/>
  <c r="G465"/>
  <c r="G464" s="1"/>
  <c r="F465"/>
  <c r="F464" s="1"/>
  <c r="E465"/>
  <c r="E464" s="1"/>
  <c r="G458"/>
  <c r="F458"/>
  <c r="E458"/>
  <c r="E451"/>
  <c r="E450" s="1"/>
  <c r="G423"/>
  <c r="G420" s="1"/>
  <c r="G419" s="1"/>
  <c r="F423"/>
  <c r="F420" s="1"/>
  <c r="F419" s="1"/>
  <c r="E380"/>
  <c r="E379" s="1"/>
  <c r="G377"/>
  <c r="G376" s="1"/>
  <c r="F377"/>
  <c r="F376" s="1"/>
  <c r="E359"/>
  <c r="G346"/>
  <c r="G345" s="1"/>
  <c r="G344" s="1"/>
  <c r="F346"/>
  <c r="F345" s="1"/>
  <c r="F344" s="1"/>
  <c r="E311"/>
  <c r="E307"/>
  <c r="E291"/>
  <c r="E288" s="1"/>
  <c r="G287"/>
  <c r="G286" s="1"/>
  <c r="G285" s="1"/>
  <c r="F287"/>
  <c r="F286" s="1"/>
  <c r="F285" s="1"/>
  <c r="G206"/>
  <c r="G205" s="1"/>
  <c r="G204" s="1"/>
  <c r="F206"/>
  <c r="F205" s="1"/>
  <c r="F204" s="1"/>
  <c r="G159"/>
  <c r="F159"/>
  <c r="E159"/>
  <c r="F150"/>
  <c r="F149" s="1"/>
  <c r="F148" s="1"/>
  <c r="E304" l="1"/>
  <c r="E303" s="1"/>
  <c r="E356"/>
  <c r="E355" s="1"/>
  <c r="E354" s="1"/>
  <c r="F31"/>
  <c r="F30" s="1"/>
  <c r="F29" s="1"/>
  <c r="G31"/>
  <c r="G30" s="1"/>
  <c r="G29" s="1"/>
  <c r="E31"/>
  <c r="E30" s="1"/>
  <c r="E29" s="1"/>
  <c r="F44"/>
  <c r="F43" s="1"/>
  <c r="F42" s="1"/>
  <c r="F41" s="1"/>
  <c r="G44"/>
  <c r="G43" s="1"/>
  <c r="G42" s="1"/>
  <c r="G41" s="1"/>
  <c r="E44"/>
  <c r="E43" s="1"/>
  <c r="E42" s="1"/>
  <c r="E41" s="1"/>
  <c r="G98"/>
  <c r="G91" s="1"/>
  <c r="F98"/>
  <c r="F91" s="1"/>
  <c r="E98"/>
  <c r="E91" s="1"/>
  <c r="E378"/>
  <c r="E377" s="1"/>
  <c r="E376" s="1"/>
  <c r="E534"/>
  <c r="E533" s="1"/>
  <c r="G418"/>
  <c r="F418"/>
  <c r="G457"/>
  <c r="F457"/>
  <c r="E457"/>
  <c r="E411"/>
  <c r="E410" s="1"/>
  <c r="E409" s="1"/>
  <c r="F411"/>
  <c r="F410" s="1"/>
  <c r="F409" s="1"/>
  <c r="G411"/>
  <c r="G410" s="1"/>
  <c r="G409" s="1"/>
  <c r="G26"/>
  <c r="G25" s="1"/>
  <c r="G24" s="1"/>
  <c r="G75"/>
  <c r="G74" s="1"/>
  <c r="E75"/>
  <c r="E74" s="1"/>
  <c r="F75"/>
  <c r="F74" s="1"/>
  <c r="F26"/>
  <c r="F25" s="1"/>
  <c r="F24" s="1"/>
  <c r="G83"/>
  <c r="G82" s="1"/>
  <c r="E26"/>
  <c r="E25" s="1"/>
  <c r="E24" s="1"/>
  <c r="F302"/>
  <c r="F301" s="1"/>
  <c r="E206"/>
  <c r="E205" s="1"/>
  <c r="E204" s="1"/>
  <c r="F83"/>
  <c r="F82" s="1"/>
  <c r="G230"/>
  <c r="G229" s="1"/>
  <c r="G228" s="1"/>
  <c r="G65"/>
  <c r="E527"/>
  <c r="G158"/>
  <c r="G157" s="1"/>
  <c r="E423"/>
  <c r="E420" s="1"/>
  <c r="E419" s="1"/>
  <c r="E83"/>
  <c r="E82" s="1"/>
  <c r="F230"/>
  <c r="F229" s="1"/>
  <c r="F228" s="1"/>
  <c r="F65"/>
  <c r="E65"/>
  <c r="E260"/>
  <c r="F519"/>
  <c r="F518" s="1"/>
  <c r="F511" s="1"/>
  <c r="E287"/>
  <c r="E286" s="1"/>
  <c r="E285" s="1"/>
  <c r="E158"/>
  <c r="E157" s="1"/>
  <c r="F158"/>
  <c r="F157" s="1"/>
  <c r="E230"/>
  <c r="E229" s="1"/>
  <c r="G302"/>
  <c r="G301" s="1"/>
  <c r="E346"/>
  <c r="E345" s="1"/>
  <c r="G519"/>
  <c r="G518" s="1"/>
  <c r="G511" s="1"/>
  <c r="E228" l="1"/>
  <c r="E190" s="1"/>
  <c r="E302"/>
  <c r="E301" s="1"/>
  <c r="E73"/>
  <c r="E72" s="1"/>
  <c r="F73"/>
  <c r="F72" s="1"/>
  <c r="G73"/>
  <c r="G72" s="1"/>
  <c r="E418"/>
  <c r="G64"/>
  <c r="G63" s="1"/>
  <c r="F64"/>
  <c r="F63" s="1"/>
  <c r="E64"/>
  <c r="E63" s="1"/>
  <c r="G417"/>
  <c r="G416" s="1"/>
  <c r="F417"/>
  <c r="F416" s="1"/>
  <c r="G23"/>
  <c r="G22" s="1"/>
  <c r="F284"/>
  <c r="G284"/>
  <c r="E344"/>
  <c r="G190"/>
  <c r="F190"/>
  <c r="F156"/>
  <c r="F138" s="1"/>
  <c r="E156"/>
  <c r="E138" s="1"/>
  <c r="G156"/>
  <c r="G138" s="1"/>
  <c r="F23"/>
  <c r="F22" s="1"/>
  <c r="E23"/>
  <c r="E22" s="1"/>
  <c r="E519"/>
  <c r="E518" s="1"/>
  <c r="E511" s="1"/>
  <c r="E55" l="1"/>
  <c r="E15" s="1"/>
  <c r="G55"/>
  <c r="G15" s="1"/>
  <c r="F55"/>
  <c r="F15" s="1"/>
  <c r="E284"/>
  <c r="E417"/>
  <c r="E416" s="1"/>
  <c r="F14" l="1"/>
  <c r="G14"/>
  <c r="E14"/>
  <c r="G567" i="2"/>
  <c r="G566" s="1"/>
  <c r="G565" s="1"/>
  <c r="G564" s="1"/>
  <c r="G563" s="1"/>
  <c r="F567"/>
  <c r="F566" s="1"/>
  <c r="F565" s="1"/>
  <c r="F564" s="1"/>
  <c r="F563" s="1"/>
  <c r="G554"/>
  <c r="G550" s="1"/>
  <c r="G518"/>
  <c r="G515" s="1"/>
  <c r="F518"/>
  <c r="F515" s="1"/>
  <c r="G507"/>
  <c r="G504" s="1"/>
  <c r="F507"/>
  <c r="F504" s="1"/>
  <c r="G497"/>
  <c r="F497"/>
  <c r="G495"/>
  <c r="G494" s="1"/>
  <c r="F495"/>
  <c r="F494" s="1"/>
  <c r="G492"/>
  <c r="G491" s="1"/>
  <c r="F492"/>
  <c r="F491" s="1"/>
  <c r="G489"/>
  <c r="G488" s="1"/>
  <c r="F489"/>
  <c r="F488" s="1"/>
  <c r="G486"/>
  <c r="F486"/>
  <c r="G484"/>
  <c r="F484"/>
  <c r="G481"/>
  <c r="G480" s="1"/>
  <c r="F481"/>
  <c r="F480" s="1"/>
  <c r="G470"/>
  <c r="F470"/>
  <c r="G461"/>
  <c r="G460" s="1"/>
  <c r="G459" s="1"/>
  <c r="G458" s="1"/>
  <c r="G457" s="1"/>
  <c r="G456" s="1"/>
  <c r="F461"/>
  <c r="F460" s="1"/>
  <c r="F459" s="1"/>
  <c r="F458" s="1"/>
  <c r="F457" s="1"/>
  <c r="F456" s="1"/>
  <c r="G453"/>
  <c r="G452" s="1"/>
  <c r="G451" s="1"/>
  <c r="G445"/>
  <c r="G444" s="1"/>
  <c r="G443" s="1"/>
  <c r="G442" s="1"/>
  <c r="G441" s="1"/>
  <c r="F445"/>
  <c r="F444" s="1"/>
  <c r="F443" s="1"/>
  <c r="F442" s="1"/>
  <c r="F441" s="1"/>
  <c r="G439"/>
  <c r="G438" s="1"/>
  <c r="G437" s="1"/>
  <c r="F439"/>
  <c r="F438" s="1"/>
  <c r="F437" s="1"/>
  <c r="G435"/>
  <c r="G434" s="1"/>
  <c r="G433" s="1"/>
  <c r="F435"/>
  <c r="F434" s="1"/>
  <c r="F433" s="1"/>
  <c r="G416"/>
  <c r="G415" s="1"/>
  <c r="G410"/>
  <c r="G409" s="1"/>
  <c r="G408" s="1"/>
  <c r="F410"/>
  <c r="F409" s="1"/>
  <c r="F408" s="1"/>
  <c r="G406"/>
  <c r="G405" s="1"/>
  <c r="G404" s="1"/>
  <c r="E363" i="5"/>
  <c r="F406" i="2"/>
  <c r="F405" s="1"/>
  <c r="F404" s="1"/>
  <c r="G398"/>
  <c r="G395" s="1"/>
  <c r="G390"/>
  <c r="G389" s="1"/>
  <c r="G388" s="1"/>
  <c r="F390"/>
  <c r="F389" s="1"/>
  <c r="F388" s="1"/>
  <c r="G386"/>
  <c r="G385" s="1"/>
  <c r="G384" s="1"/>
  <c r="F386"/>
  <c r="F385" s="1"/>
  <c r="F384" s="1"/>
  <c r="G378"/>
  <c r="G376"/>
  <c r="G369"/>
  <c r="G359"/>
  <c r="G355"/>
  <c r="G343"/>
  <c r="F343"/>
  <c r="G339"/>
  <c r="G330"/>
  <c r="G329" s="1"/>
  <c r="G328" s="1"/>
  <c r="G327" s="1"/>
  <c r="G326" s="1"/>
  <c r="F330"/>
  <c r="F329" s="1"/>
  <c r="F328" s="1"/>
  <c r="F327" s="1"/>
  <c r="F326" s="1"/>
  <c r="G503" l="1"/>
  <c r="G502" s="1"/>
  <c r="G501" s="1"/>
  <c r="F503"/>
  <c r="F502" s="1"/>
  <c r="F501" s="1"/>
  <c r="F467"/>
  <c r="F466" s="1"/>
  <c r="G467"/>
  <c r="G466" s="1"/>
  <c r="G352"/>
  <c r="G336"/>
  <c r="G373"/>
  <c r="G450"/>
  <c r="G449" s="1"/>
  <c r="D512" i="5" s="1"/>
  <c r="G394" i="2"/>
  <c r="F403"/>
  <c r="F402" s="1"/>
  <c r="C363" i="5" s="1"/>
  <c r="G403" i="2"/>
  <c r="G402" s="1"/>
  <c r="D363" i="5" s="1"/>
  <c r="G325" i="2"/>
  <c r="D163" i="5"/>
  <c r="E512"/>
  <c r="E163"/>
  <c r="F325" i="2"/>
  <c r="C163" i="5"/>
  <c r="G414" i="2"/>
  <c r="G483"/>
  <c r="G479" s="1"/>
  <c r="F483"/>
  <c r="F479" s="1"/>
  <c r="G383"/>
  <c r="F383"/>
  <c r="G313"/>
  <c r="F313"/>
  <c r="G294"/>
  <c r="F294"/>
  <c r="G288"/>
  <c r="G287" s="1"/>
  <c r="G286" s="1"/>
  <c r="G285" s="1"/>
  <c r="F288"/>
  <c r="F287" s="1"/>
  <c r="F286" s="1"/>
  <c r="F285" s="1"/>
  <c r="G283"/>
  <c r="G282" s="1"/>
  <c r="F283"/>
  <c r="F282" s="1"/>
  <c r="G278"/>
  <c r="G277" s="1"/>
  <c r="G276" s="1"/>
  <c r="G275" s="1"/>
  <c r="F278"/>
  <c r="F277" s="1"/>
  <c r="F276" s="1"/>
  <c r="F275" s="1"/>
  <c r="G272"/>
  <c r="G271" s="1"/>
  <c r="G270" s="1"/>
  <c r="G259"/>
  <c r="G258" s="1"/>
  <c r="G257" s="1"/>
  <c r="G256" s="1"/>
  <c r="G255" s="1"/>
  <c r="G253"/>
  <c r="G248" s="1"/>
  <c r="F253"/>
  <c r="F248" s="1"/>
  <c r="G246"/>
  <c r="G245" s="1"/>
  <c r="F246"/>
  <c r="F245" s="1"/>
  <c r="F244" s="1"/>
  <c r="G235"/>
  <c r="G232" s="1"/>
  <c r="F235"/>
  <c r="F232" s="1"/>
  <c r="G230"/>
  <c r="F230"/>
  <c r="G228"/>
  <c r="F228"/>
  <c r="G226"/>
  <c r="F226"/>
  <c r="G224"/>
  <c r="F224"/>
  <c r="G222"/>
  <c r="F222"/>
  <c r="G219"/>
  <c r="F219"/>
  <c r="G217"/>
  <c r="F217"/>
  <c r="G215"/>
  <c r="F215"/>
  <c r="G209"/>
  <c r="G208" s="1"/>
  <c r="F209"/>
  <c r="F208" s="1"/>
  <c r="G200"/>
  <c r="F200"/>
  <c r="G198"/>
  <c r="F198"/>
  <c r="G196"/>
  <c r="F196"/>
  <c r="G193"/>
  <c r="G191"/>
  <c r="F191"/>
  <c r="F190" s="1"/>
  <c r="G185"/>
  <c r="G184" s="1"/>
  <c r="F185"/>
  <c r="F184" s="1"/>
  <c r="G180"/>
  <c r="F180"/>
  <c r="G178"/>
  <c r="F178"/>
  <c r="G171"/>
  <c r="G170" s="1"/>
  <c r="F171"/>
  <c r="F170" s="1"/>
  <c r="G165"/>
  <c r="F165"/>
  <c r="G159"/>
  <c r="G156" s="1"/>
  <c r="F159"/>
  <c r="F156" s="1"/>
  <c r="G154"/>
  <c r="G151" s="1"/>
  <c r="F154"/>
  <c r="F151" s="1"/>
  <c r="G149"/>
  <c r="F149"/>
  <c r="G147"/>
  <c r="F147"/>
  <c r="G145"/>
  <c r="F145"/>
  <c r="G143"/>
  <c r="F143"/>
  <c r="G135"/>
  <c r="G134" s="1"/>
  <c r="F135"/>
  <c r="F134" s="1"/>
  <c r="G114"/>
  <c r="G113" s="1"/>
  <c r="F114"/>
  <c r="F113" s="1"/>
  <c r="G111"/>
  <c r="F111"/>
  <c r="G109"/>
  <c r="F109"/>
  <c r="G107"/>
  <c r="F107"/>
  <c r="G105"/>
  <c r="G103"/>
  <c r="F103"/>
  <c r="G99"/>
  <c r="G98" s="1"/>
  <c r="G97" s="1"/>
  <c r="F99"/>
  <c r="F98" s="1"/>
  <c r="F97" s="1"/>
  <c r="G123"/>
  <c r="G122" s="1"/>
  <c r="F123"/>
  <c r="F122" s="1"/>
  <c r="G120"/>
  <c r="G119" s="1"/>
  <c r="F120"/>
  <c r="F119" s="1"/>
  <c r="G78"/>
  <c r="F78"/>
  <c r="G76"/>
  <c r="F76"/>
  <c r="G70"/>
  <c r="F70"/>
  <c r="G67"/>
  <c r="G62"/>
  <c r="F62"/>
  <c r="G60"/>
  <c r="F60"/>
  <c r="G58"/>
  <c r="F58"/>
  <c r="G52"/>
  <c r="G51" s="1"/>
  <c r="G50" s="1"/>
  <c r="G49" s="1"/>
  <c r="E51" i="5"/>
  <c r="F52" i="2"/>
  <c r="F51" s="1"/>
  <c r="F50" s="1"/>
  <c r="F49" s="1"/>
  <c r="G47"/>
  <c r="G46" s="1"/>
  <c r="G45" s="1"/>
  <c r="G44" s="1"/>
  <c r="G43" s="1"/>
  <c r="D36" i="5" s="1"/>
  <c r="E36"/>
  <c r="F47" i="2"/>
  <c r="F46" s="1"/>
  <c r="F45" s="1"/>
  <c r="F44" s="1"/>
  <c r="F43" s="1"/>
  <c r="C36" i="5" s="1"/>
  <c r="G38" i="2"/>
  <c r="G37" s="1"/>
  <c r="G34"/>
  <c r="G33" s="1"/>
  <c r="G32" s="1"/>
  <c r="G28"/>
  <c r="G27" s="1"/>
  <c r="G26" s="1"/>
  <c r="G25" s="1"/>
  <c r="G24" s="1"/>
  <c r="E16" i="5"/>
  <c r="F28" i="2"/>
  <c r="F27" s="1"/>
  <c r="F26" s="1"/>
  <c r="F25" s="1"/>
  <c r="G177" l="1"/>
  <c r="F221"/>
  <c r="G221"/>
  <c r="G195"/>
  <c r="F195"/>
  <c r="F177"/>
  <c r="G66"/>
  <c r="G65" s="1"/>
  <c r="D51" i="5"/>
  <c r="C51"/>
  <c r="G351" i="2"/>
  <c r="D16" i="5"/>
  <c r="F24" i="2"/>
  <c r="C16" i="5" s="1"/>
  <c r="F102" i="2"/>
  <c r="F101" s="1"/>
  <c r="F91" s="1"/>
  <c r="G478"/>
  <c r="G477" s="1"/>
  <c r="F478"/>
  <c r="F477" s="1"/>
  <c r="F293"/>
  <c r="F292" s="1"/>
  <c r="G448"/>
  <c r="G293"/>
  <c r="G162"/>
  <c r="G161" s="1"/>
  <c r="F162"/>
  <c r="F161" s="1"/>
  <c r="G310"/>
  <c r="G309" s="1"/>
  <c r="F310"/>
  <c r="F309" s="1"/>
  <c r="F214"/>
  <c r="G214"/>
  <c r="G183"/>
  <c r="G182" s="1"/>
  <c r="G269"/>
  <c r="G268" s="1"/>
  <c r="D436" i="5" s="1"/>
  <c r="G281" i="2"/>
  <c r="G280" s="1"/>
  <c r="G274" s="1"/>
  <c r="F281"/>
  <c r="F280" s="1"/>
  <c r="F274" s="1"/>
  <c r="E436" i="5"/>
  <c r="G190" i="2"/>
  <c r="G169"/>
  <c r="G168" s="1"/>
  <c r="G167" s="1"/>
  <c r="D214" i="5" s="1"/>
  <c r="F169" i="2"/>
  <c r="F168" s="1"/>
  <c r="F167" s="1"/>
  <c r="C214" i="5" s="1"/>
  <c r="G118" i="2"/>
  <c r="G117" s="1"/>
  <c r="G116" s="1"/>
  <c r="D161" i="5" s="1"/>
  <c r="G102" i="2"/>
  <c r="G101" s="1"/>
  <c r="E140" i="5"/>
  <c r="F118" i="2"/>
  <c r="F117" s="1"/>
  <c r="F116" s="1"/>
  <c r="C161" i="5" s="1"/>
  <c r="E22"/>
  <c r="G31" i="2"/>
  <c r="G30" s="1"/>
  <c r="D22" i="5" s="1"/>
  <c r="G75" i="2"/>
  <c r="G74" s="1"/>
  <c r="F75"/>
  <c r="F74" s="1"/>
  <c r="F369"/>
  <c r="G91" l="1"/>
  <c r="G90" s="1"/>
  <c r="D140" i="5" s="1"/>
  <c r="F90" i="2"/>
  <c r="C140" i="5" s="1"/>
  <c r="G292" i="2"/>
  <c r="G291" s="1"/>
  <c r="G290" s="1"/>
  <c r="D473" i="5" s="1"/>
  <c r="F291" i="2"/>
  <c r="G64"/>
  <c r="F290" l="1"/>
  <c r="C473" i="5" s="1"/>
  <c r="F453" i="2"/>
  <c r="F452" s="1"/>
  <c r="F451" s="1"/>
  <c r="F416"/>
  <c r="F415" s="1"/>
  <c r="F398"/>
  <c r="F395" s="1"/>
  <c r="F378"/>
  <c r="F376"/>
  <c r="F359"/>
  <c r="F355"/>
  <c r="F339"/>
  <c r="F336" s="1"/>
  <c r="F352" l="1"/>
  <c r="F373"/>
  <c r="F450"/>
  <c r="F449" s="1"/>
  <c r="F414"/>
  <c r="F351" l="1"/>
  <c r="F350" s="1"/>
  <c r="F349" s="1"/>
  <c r="C512" i="5"/>
  <c r="F448" i="2"/>
  <c r="F554"/>
  <c r="F550" s="1"/>
  <c r="G549"/>
  <c r="G548" s="1"/>
  <c r="G541" s="1"/>
  <c r="G535"/>
  <c r="G534" s="1"/>
  <c r="E428" i="5"/>
  <c r="F535" i="2"/>
  <c r="F534" s="1"/>
  <c r="G465"/>
  <c r="G464" s="1"/>
  <c r="G463" s="1"/>
  <c r="F465"/>
  <c r="F464" s="1"/>
  <c r="F463" s="1"/>
  <c r="G432"/>
  <c r="G431" s="1"/>
  <c r="G430" s="1"/>
  <c r="F432"/>
  <c r="F431" s="1"/>
  <c r="F430" s="1"/>
  <c r="G425"/>
  <c r="G424" s="1"/>
  <c r="G423" s="1"/>
  <c r="D403" i="5" s="1"/>
  <c r="E403"/>
  <c r="F394" i="2"/>
  <c r="F393" s="1"/>
  <c r="F392" s="1"/>
  <c r="G393"/>
  <c r="G392" s="1"/>
  <c r="D428" i="5" l="1"/>
  <c r="G500" i="2"/>
  <c r="G455" s="1"/>
  <c r="C428" i="5"/>
  <c r="F500" i="2"/>
  <c r="F549"/>
  <c r="F548" s="1"/>
  <c r="F541" s="1"/>
  <c r="C352" i="5"/>
  <c r="D352"/>
  <c r="D487"/>
  <c r="D485" s="1"/>
  <c r="E487"/>
  <c r="E485" s="1"/>
  <c r="E352"/>
  <c r="F425" i="2"/>
  <c r="F424" s="1"/>
  <c r="F423" s="1"/>
  <c r="C403" i="5" s="1"/>
  <c r="G350" i="2"/>
  <c r="G349" s="1"/>
  <c r="D326" i="5" s="1"/>
  <c r="D415"/>
  <c r="E415"/>
  <c r="E414" s="1"/>
  <c r="G413" i="2"/>
  <c r="G412" s="1"/>
  <c r="D373" i="5" s="1"/>
  <c r="E373"/>
  <c r="F413" i="2"/>
  <c r="F412" s="1"/>
  <c r="C373" i="5" s="1"/>
  <c r="E326"/>
  <c r="C326"/>
  <c r="G335" i="2"/>
  <c r="G334" s="1"/>
  <c r="G333" s="1"/>
  <c r="D314" i="5" s="1"/>
  <c r="E314"/>
  <c r="F335" i="2"/>
  <c r="F334" s="1"/>
  <c r="F333" s="1"/>
  <c r="C314" i="5" s="1"/>
  <c r="G308" i="2"/>
  <c r="G307" s="1"/>
  <c r="F308"/>
  <c r="F307" s="1"/>
  <c r="C442" i="5"/>
  <c r="F272" i="2"/>
  <c r="F271" s="1"/>
  <c r="F270" s="1"/>
  <c r="D307" i="5"/>
  <c r="E307"/>
  <c r="F259" i="2"/>
  <c r="F258" s="1"/>
  <c r="F257" s="1"/>
  <c r="F256" s="1"/>
  <c r="G244"/>
  <c r="G243" s="1"/>
  <c r="F243"/>
  <c r="G189"/>
  <c r="G188" s="1"/>
  <c r="G187" s="1"/>
  <c r="D247" i="5" s="1"/>
  <c r="E247"/>
  <c r="F189" i="2"/>
  <c r="F188" s="1"/>
  <c r="F187" s="1"/>
  <c r="C247" i="5" s="1"/>
  <c r="F183" i="2"/>
  <c r="F182" s="1"/>
  <c r="G176"/>
  <c r="G175" s="1"/>
  <c r="G174" s="1"/>
  <c r="D230" i="5" s="1"/>
  <c r="E230"/>
  <c r="F176" i="2"/>
  <c r="F175" s="1"/>
  <c r="F142"/>
  <c r="F141" s="1"/>
  <c r="G142"/>
  <c r="G133"/>
  <c r="G132" s="1"/>
  <c r="G131" s="1"/>
  <c r="E177" i="5"/>
  <c r="F133" i="2"/>
  <c r="F132" s="1"/>
  <c r="F131" s="1"/>
  <c r="G87"/>
  <c r="G86" s="1"/>
  <c r="G85" s="1"/>
  <c r="G84" s="1"/>
  <c r="G83" s="1"/>
  <c r="E127" i="5"/>
  <c r="E126" s="1"/>
  <c r="F87" i="2"/>
  <c r="F86" s="1"/>
  <c r="F85" s="1"/>
  <c r="F84" s="1"/>
  <c r="F83" s="1"/>
  <c r="F67"/>
  <c r="F66" s="1"/>
  <c r="G57"/>
  <c r="F57"/>
  <c r="F56" s="1"/>
  <c r="F55" s="1"/>
  <c r="F38"/>
  <c r="F37" s="1"/>
  <c r="F34"/>
  <c r="F33" s="1"/>
  <c r="F32" s="1"/>
  <c r="F18"/>
  <c r="F17" s="1"/>
  <c r="F16" s="1"/>
  <c r="G18"/>
  <c r="G17" s="1"/>
  <c r="G16" s="1"/>
  <c r="F455" l="1"/>
  <c r="D414" i="5"/>
  <c r="F255" i="2"/>
  <c r="C307" i="5" s="1"/>
  <c r="D127"/>
  <c r="D126" s="1"/>
  <c r="C127"/>
  <c r="C126" s="1"/>
  <c r="D177"/>
  <c r="C177"/>
  <c r="F65" i="2"/>
  <c r="F64" s="1"/>
  <c r="F54" s="1"/>
  <c r="C56" i="5" s="1"/>
  <c r="G56" i="2"/>
  <c r="G55" s="1"/>
  <c r="G54" s="1"/>
  <c r="D56" i="5" s="1"/>
  <c r="D313"/>
  <c r="C487"/>
  <c r="C485" s="1"/>
  <c r="F306" i="2"/>
  <c r="C519" i="5"/>
  <c r="C518" s="1"/>
  <c r="G15" i="2"/>
  <c r="G14" s="1"/>
  <c r="D42" i="5"/>
  <c r="G267" i="2"/>
  <c r="D442" i="5"/>
  <c r="D435" s="1"/>
  <c r="C415"/>
  <c r="C414" s="1"/>
  <c r="E313"/>
  <c r="C313"/>
  <c r="E519"/>
  <c r="E518" s="1"/>
  <c r="F15" i="2"/>
  <c r="F14" s="1"/>
  <c r="C42" i="5"/>
  <c r="E42"/>
  <c r="E442"/>
  <c r="E435" s="1"/>
  <c r="G306" i="2"/>
  <c r="D519" i="5"/>
  <c r="D518" s="1"/>
  <c r="F269" i="2"/>
  <c r="F268" s="1"/>
  <c r="F174"/>
  <c r="C230" i="5" s="1"/>
  <c r="F31" i="2"/>
  <c r="F30" s="1"/>
  <c r="G332"/>
  <c r="G315" s="1"/>
  <c r="F332"/>
  <c r="F315" s="1"/>
  <c r="G213"/>
  <c r="G212" s="1"/>
  <c r="G211" s="1"/>
  <c r="D267" i="5" s="1"/>
  <c r="F213" i="2"/>
  <c r="F212" s="1"/>
  <c r="F211" s="1"/>
  <c r="C267" i="5" s="1"/>
  <c r="F140" i="2"/>
  <c r="G141"/>
  <c r="G140" s="1"/>
  <c r="E15" i="5" l="1"/>
  <c r="F23" i="2"/>
  <c r="C22" i="5"/>
  <c r="D229"/>
  <c r="F267" i="2"/>
  <c r="C436" i="5"/>
  <c r="C435" s="1"/>
  <c r="C229"/>
  <c r="G173" i="2"/>
  <c r="G139"/>
  <c r="G130" s="1"/>
  <c r="F139"/>
  <c r="F130" s="1"/>
  <c r="F173"/>
  <c r="C15" i="5" l="1"/>
  <c r="D15"/>
  <c r="G23" i="2"/>
  <c r="G22" s="1"/>
  <c r="G13" s="1"/>
  <c r="F22"/>
  <c r="E183" i="5"/>
  <c r="E162" s="1"/>
  <c r="D183"/>
  <c r="D162" s="1"/>
  <c r="C183"/>
  <c r="C162" s="1"/>
  <c r="E229"/>
  <c r="D14" l="1"/>
  <c r="E14"/>
  <c r="C14"/>
  <c r="F13" i="2"/>
</calcChain>
</file>

<file path=xl/sharedStrings.xml><?xml version="1.0" encoding="utf-8"?>
<sst xmlns="http://schemas.openxmlformats.org/spreadsheetml/2006/main" count="6088" uniqueCount="734">
  <si>
    <t>801</t>
  </si>
  <si>
    <t>0100</t>
  </si>
  <si>
    <t>0106</t>
  </si>
  <si>
    <t>9900000000</t>
  </si>
  <si>
    <t>9990000000</t>
  </si>
  <si>
    <t>9990023330</t>
  </si>
  <si>
    <t>100</t>
  </si>
  <si>
    <t>200</t>
  </si>
  <si>
    <t>800</t>
  </si>
  <si>
    <t>1301</t>
  </si>
  <si>
    <t>9940000000</t>
  </si>
  <si>
    <t>802</t>
  </si>
  <si>
    <t>0102</t>
  </si>
  <si>
    <t>0800000000</t>
  </si>
  <si>
    <t>0890000000</t>
  </si>
  <si>
    <t>0890100000</t>
  </si>
  <si>
    <t>0890122220</t>
  </si>
  <si>
    <t>0104</t>
  </si>
  <si>
    <t>0810000000</t>
  </si>
  <si>
    <t>0810100000</t>
  </si>
  <si>
    <t>0810110510</t>
  </si>
  <si>
    <t>300</t>
  </si>
  <si>
    <t>0890123330</t>
  </si>
  <si>
    <t>0105</t>
  </si>
  <si>
    <t>0810151200</t>
  </si>
  <si>
    <t>0111</t>
  </si>
  <si>
    <t>9920000000</t>
  </si>
  <si>
    <t>9920020010</t>
  </si>
  <si>
    <t>0113</t>
  </si>
  <si>
    <t>0600000000</t>
  </si>
  <si>
    <t>0610000000</t>
  </si>
  <si>
    <t>0610200000</t>
  </si>
  <si>
    <t>0610220010</t>
  </si>
  <si>
    <t>0610220020</t>
  </si>
  <si>
    <t>0610220030</t>
  </si>
  <si>
    <t>0620000000</t>
  </si>
  <si>
    <t>0620100000</t>
  </si>
  <si>
    <t>0810110540</t>
  </si>
  <si>
    <t>0810120010</t>
  </si>
  <si>
    <t>600</t>
  </si>
  <si>
    <t>0810120020</t>
  </si>
  <si>
    <t>0820000000</t>
  </si>
  <si>
    <t>0820100000</t>
  </si>
  <si>
    <t>0820120010</t>
  </si>
  <si>
    <t>0820120030</t>
  </si>
  <si>
    <t>1100000000</t>
  </si>
  <si>
    <t>1140000000</t>
  </si>
  <si>
    <t>1140100000</t>
  </si>
  <si>
    <t>1140120010</t>
  </si>
  <si>
    <t>1140200000</t>
  </si>
  <si>
    <t>1140220020</t>
  </si>
  <si>
    <t>9940020020</t>
  </si>
  <si>
    <t>0300</t>
  </si>
  <si>
    <t>0304</t>
  </si>
  <si>
    <t>0309</t>
  </si>
  <si>
    <t>1000000000</t>
  </si>
  <si>
    <t>1020000000</t>
  </si>
  <si>
    <t>1020100000</t>
  </si>
  <si>
    <t>1020120010</t>
  </si>
  <si>
    <t>0310</t>
  </si>
  <si>
    <t>1030000000</t>
  </si>
  <si>
    <t>1030100000</t>
  </si>
  <si>
    <t>1030120010</t>
  </si>
  <si>
    <t>1040000000</t>
  </si>
  <si>
    <t>1040100000</t>
  </si>
  <si>
    <t>1040120010</t>
  </si>
  <si>
    <t>1040120020</t>
  </si>
  <si>
    <t>1040120030</t>
  </si>
  <si>
    <t>1040120040</t>
  </si>
  <si>
    <t>1040120050</t>
  </si>
  <si>
    <t>1040200000</t>
  </si>
  <si>
    <t>1040220060</t>
  </si>
  <si>
    <t>0400</t>
  </si>
  <si>
    <t>0405</t>
  </si>
  <si>
    <t>0500000000</t>
  </si>
  <si>
    <t>0540000000</t>
  </si>
  <si>
    <t>0540200000</t>
  </si>
  <si>
    <t>0408</t>
  </si>
  <si>
    <t>0520000000</t>
  </si>
  <si>
    <t>0520400000</t>
  </si>
  <si>
    <t>05204S0300</t>
  </si>
  <si>
    <t>0409</t>
  </si>
  <si>
    <t>0520100000</t>
  </si>
  <si>
    <t>0520110520</t>
  </si>
  <si>
    <t>0520120010</t>
  </si>
  <si>
    <t>0520120030</t>
  </si>
  <si>
    <t>0520120040</t>
  </si>
  <si>
    <t>0520200000</t>
  </si>
  <si>
    <t>05202S1050</t>
  </si>
  <si>
    <t>0520300000</t>
  </si>
  <si>
    <t>05203S1020</t>
  </si>
  <si>
    <t>0530000000</t>
  </si>
  <si>
    <t>053R300000</t>
  </si>
  <si>
    <t>053R3S1090</t>
  </si>
  <si>
    <t>0540300000</t>
  </si>
  <si>
    <t>0412</t>
  </si>
  <si>
    <t>0620120040</t>
  </si>
  <si>
    <t>0500</t>
  </si>
  <si>
    <t>0501</t>
  </si>
  <si>
    <t>0510000000</t>
  </si>
  <si>
    <t>0510300000</t>
  </si>
  <si>
    <t>0510320110</t>
  </si>
  <si>
    <t>1800000000</t>
  </si>
  <si>
    <t>1810000000</t>
  </si>
  <si>
    <t>1810200000</t>
  </si>
  <si>
    <t>1810220010</t>
  </si>
  <si>
    <t>400</t>
  </si>
  <si>
    <t>0502</t>
  </si>
  <si>
    <t>0510100000</t>
  </si>
  <si>
    <t>0510120010</t>
  </si>
  <si>
    <t>0510120020</t>
  </si>
  <si>
    <t>0510200000</t>
  </si>
  <si>
    <t>0510220030</t>
  </si>
  <si>
    <t>0510220040</t>
  </si>
  <si>
    <t>0510220050</t>
  </si>
  <si>
    <t>0510400000</t>
  </si>
  <si>
    <t>0503</t>
  </si>
  <si>
    <t>0540100000</t>
  </si>
  <si>
    <t>0540120010</t>
  </si>
  <si>
    <t>0540120020</t>
  </si>
  <si>
    <t>0540120030</t>
  </si>
  <si>
    <t>0540220060</t>
  </si>
  <si>
    <t>0540220070</t>
  </si>
  <si>
    <t>0540220090</t>
  </si>
  <si>
    <t>0540220100</t>
  </si>
  <si>
    <t>0540220110</t>
  </si>
  <si>
    <t>1900000000</t>
  </si>
  <si>
    <t>1910000000</t>
  </si>
  <si>
    <t>1910200000</t>
  </si>
  <si>
    <t>1910220010</t>
  </si>
  <si>
    <t>191F200000</t>
  </si>
  <si>
    <t>191F255550</t>
  </si>
  <si>
    <t>0505</t>
  </si>
  <si>
    <t>0510220060</t>
  </si>
  <si>
    <t>0800</t>
  </si>
  <si>
    <t>0801</t>
  </si>
  <si>
    <t>1000</t>
  </si>
  <si>
    <t>1001</t>
  </si>
  <si>
    <t>0820200000</t>
  </si>
  <si>
    <t>0820220040</t>
  </si>
  <si>
    <t>1003</t>
  </si>
  <si>
    <t>0400000000</t>
  </si>
  <si>
    <t>0420000000</t>
  </si>
  <si>
    <t>0420200000</t>
  </si>
  <si>
    <t>0420220010</t>
  </si>
  <si>
    <t>0820220020</t>
  </si>
  <si>
    <t>0820220030</t>
  </si>
  <si>
    <t>0900000000</t>
  </si>
  <si>
    <t>0920000000</t>
  </si>
  <si>
    <t>0920200000</t>
  </si>
  <si>
    <t>0920220010</t>
  </si>
  <si>
    <t>0930000000</t>
  </si>
  <si>
    <t>0930100000</t>
  </si>
  <si>
    <t>09301L4970</t>
  </si>
  <si>
    <t>1004</t>
  </si>
  <si>
    <t>0700000000</t>
  </si>
  <si>
    <t>0720000000</t>
  </si>
  <si>
    <t>0720100000</t>
  </si>
  <si>
    <t>0720110820</t>
  </si>
  <si>
    <t>1200</t>
  </si>
  <si>
    <t>1204</t>
  </si>
  <si>
    <t>0830000000</t>
  </si>
  <si>
    <t>0830400000</t>
  </si>
  <si>
    <t>08304S0320</t>
  </si>
  <si>
    <t>803</t>
  </si>
  <si>
    <t>0401</t>
  </si>
  <si>
    <t>0710000000</t>
  </si>
  <si>
    <t>0710200000</t>
  </si>
  <si>
    <t>0710220020</t>
  </si>
  <si>
    <t>0700</t>
  </si>
  <si>
    <t>0701</t>
  </si>
  <si>
    <t>0100000000</t>
  </si>
  <si>
    <t>0110000000</t>
  </si>
  <si>
    <t>0110100000</t>
  </si>
  <si>
    <t>0110110740</t>
  </si>
  <si>
    <t>0110120030</t>
  </si>
  <si>
    <t>0110120040</t>
  </si>
  <si>
    <t>01101S1040</t>
  </si>
  <si>
    <t>0702</t>
  </si>
  <si>
    <t>0120000000</t>
  </si>
  <si>
    <t>0120100000</t>
  </si>
  <si>
    <t>0120110750</t>
  </si>
  <si>
    <t>0120120020</t>
  </si>
  <si>
    <t>01201S0440</t>
  </si>
  <si>
    <t>0120200000</t>
  </si>
  <si>
    <t>0120220060</t>
  </si>
  <si>
    <t>01202S0250</t>
  </si>
  <si>
    <t>1120000000</t>
  </si>
  <si>
    <t>1120100000</t>
  </si>
  <si>
    <t>1120120010</t>
  </si>
  <si>
    <t>1130000000</t>
  </si>
  <si>
    <t>1130100000</t>
  </si>
  <si>
    <t>1130120010</t>
  </si>
  <si>
    <t>0703</t>
  </si>
  <si>
    <t>0130000000</t>
  </si>
  <si>
    <t>0130100000</t>
  </si>
  <si>
    <t>0130120020</t>
  </si>
  <si>
    <t>0705</t>
  </si>
  <si>
    <t>0110200000</t>
  </si>
  <si>
    <t>0110220020</t>
  </si>
  <si>
    <t>0120120010</t>
  </si>
  <si>
    <t>0707</t>
  </si>
  <si>
    <t>0140000000</t>
  </si>
  <si>
    <t>0140100000</t>
  </si>
  <si>
    <t>0140120020</t>
  </si>
  <si>
    <t>0709</t>
  </si>
  <si>
    <t>0190000000</t>
  </si>
  <si>
    <t>0190100000</t>
  </si>
  <si>
    <t>0190120020</t>
  </si>
  <si>
    <t>0190127770</t>
  </si>
  <si>
    <t>0110210560</t>
  </si>
  <si>
    <t>0120110560</t>
  </si>
  <si>
    <t>0110110500</t>
  </si>
  <si>
    <t>1100</t>
  </si>
  <si>
    <t>1103</t>
  </si>
  <si>
    <t>0130120040</t>
  </si>
  <si>
    <t>804</t>
  </si>
  <si>
    <t>0710100000</t>
  </si>
  <si>
    <t>0710120010</t>
  </si>
  <si>
    <t>0910000000</t>
  </si>
  <si>
    <t>0200000000</t>
  </si>
  <si>
    <t>0220000000</t>
  </si>
  <si>
    <t>0220100000</t>
  </si>
  <si>
    <t>0220120010</t>
  </si>
  <si>
    <t>0910100000</t>
  </si>
  <si>
    <t>0910120010</t>
  </si>
  <si>
    <t>0910200000</t>
  </si>
  <si>
    <t>0910220020</t>
  </si>
  <si>
    <t>0910220030</t>
  </si>
  <si>
    <t>0910300000</t>
  </si>
  <si>
    <t>0910320040</t>
  </si>
  <si>
    <t>0910400000</t>
  </si>
  <si>
    <t>0910420050</t>
  </si>
  <si>
    <t>0910500000</t>
  </si>
  <si>
    <t>0910520060</t>
  </si>
  <si>
    <t>0910600000</t>
  </si>
  <si>
    <t>0910620070</t>
  </si>
  <si>
    <t>0210000000</t>
  </si>
  <si>
    <t>0210100000</t>
  </si>
  <si>
    <t>0210120010</t>
  </si>
  <si>
    <t>0210200000</t>
  </si>
  <si>
    <t>0210220020</t>
  </si>
  <si>
    <t>0804</t>
  </si>
  <si>
    <t>0290000000</t>
  </si>
  <si>
    <t>0290023330</t>
  </si>
  <si>
    <t>1102</t>
  </si>
  <si>
    <t>0300000000</t>
  </si>
  <si>
    <t>0310000000</t>
  </si>
  <si>
    <t>0310100000</t>
  </si>
  <si>
    <t>0310120010</t>
  </si>
  <si>
    <t>0310200000</t>
  </si>
  <si>
    <t>0310220020</t>
  </si>
  <si>
    <t>0320000000</t>
  </si>
  <si>
    <t>0320100000</t>
  </si>
  <si>
    <t>0320120010</t>
  </si>
  <si>
    <t>805</t>
  </si>
  <si>
    <t>9990026660</t>
  </si>
  <si>
    <t xml:space="preserve"> Финансовое управление Администрации Кашинского городского округа</t>
  </si>
  <si>
    <t xml:space="preserve"> Администрация Кашинского городского округа</t>
  </si>
  <si>
    <t xml:space="preserve"> Отдел образования Администрации Кашинского городского округа</t>
  </si>
  <si>
    <t xml:space="preserve"> Комитет по культуре, туризму, спорту и делам молодёжи Администрации Кашинского городского округа</t>
  </si>
  <si>
    <t xml:space="preserve"> Контрольно-счетная палата Кашинского городского округа</t>
  </si>
  <si>
    <t xml:space="preserve"> ОБЩЕГОСУДАРСТВЕННЫЕ ВОПРОСЫ</t>
  </si>
  <si>
    <t xml:space="preserve"> НАЦИОНАЛЬНАЯ БЕЗОПАСНОСТЬ И ПРАВООХРАНИТЕЛЬНАЯ ДЕЯТЕЛЬНОСТЬ</t>
  </si>
  <si>
    <t xml:space="preserve"> НАЦИОНАЛЬНАЯ ЭКОНОМИКА</t>
  </si>
  <si>
    <t xml:space="preserve"> ЖИЛИЩНО-КОММУНАЛЬНОЕ ХОЗЯЙСТВО</t>
  </si>
  <si>
    <t xml:space="preserve"> КУЛЬТУРА, КИНЕМАТОГРАФИЯ</t>
  </si>
  <si>
    <t xml:space="preserve"> СОЦИАЛЬНАЯ ПОЛИТИКА</t>
  </si>
  <si>
    <t xml:space="preserve"> СРЕДСТВА МАССОВОЙ ИНФОРМАЦИИ</t>
  </si>
  <si>
    <t xml:space="preserve"> ОБРАЗОВАНИЕ</t>
  </si>
  <si>
    <t xml:space="preserve"> ФИЗИЧЕСКАЯ КУЛЬТУРА И СПОРТ</t>
  </si>
  <si>
    <t xml:space="preserve"> Обеспечение деятельности финансовых, налоговых и таможенных органов и органов финансового (финансово-бюджетного) надзора</t>
  </si>
  <si>
    <t xml:space="preserve"> Расходы, не включенные в муниципальные программы</t>
  </si>
  <si>
    <t xml:space="preserve"> Функционирование высшего должностного лица субъекта Российской Федерации и муниципального образования</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</si>
  <si>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2019-2024 годы"</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</si>
  <si>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</si>
  <si>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Судебная система</t>
  </si>
  <si>
    <t xml:space="preserve"> Резервные фонды</t>
  </si>
  <si>
    <t xml:space="preserve"> Другие общегосударственные вопросы</t>
  </si>
  <si>
    <t xml:space="preserve"> Муниципальная программа "Управление имуществом и земельными ресурсами муниципального образования Кашинский городской огруг Тверской области на 2019-2024 годы"</t>
  </si>
  <si>
    <t xml:space="preserve"> Муниципальная программа "Профилактика правонарушений на территории муниципального образования Кашинский городской округ Тверской области на 2019-2024 годы"</t>
  </si>
  <si>
    <t xml:space="preserve"> Органы юстиции</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</si>
  <si>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2019-2024 годы"</t>
  </si>
  <si>
    <t xml:space="preserve"> Муниципальная программа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</si>
  <si>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t xml:space="preserve"> Транспорт</t>
  </si>
  <si>
    <t xml:space="preserve"> Дорожное хозяйство (дорожные фонды)</t>
  </si>
  <si>
    <t xml:space="preserve"> Другие вопросы в области национальной экономики</t>
  </si>
  <si>
    <t xml:space="preserve"> Жилищное хозяйство</t>
  </si>
  <si>
    <t xml:space="preserve"> Муниципальная программа "Переселение граждан из аварийного жилищного фонда муниципального образования Кашинский городской округ Тверской области на 2019-2021 годы"</t>
  </si>
  <si>
    <t xml:space="preserve"> Коммунальное хозяйство</t>
  </si>
  <si>
    <t xml:space="preserve"> Благоустройство</t>
  </si>
  <si>
    <t xml:space="preserve"> Муниципальная программа "Формирование современной городской среды муниципального образования Кашинский городской округ Тверской области на 2019-2024 годы"</t>
  </si>
  <si>
    <t xml:space="preserve"> Другие вопросы в области жилищно-коммунального хозяйства</t>
  </si>
  <si>
    <t xml:space="preserve"> Культура</t>
  </si>
  <si>
    <t xml:space="preserve"> Пенсионное обеспечение</t>
  </si>
  <si>
    <t xml:space="preserve"> Социальное обеспечение населения</t>
  </si>
  <si>
    <t xml:space="preserve"> Муниципальная программа "Устойчивое развитие сельских территорий муниципального образования Кашинский городской округ Тверской области на 2019-2024 годы"</t>
  </si>
  <si>
    <t xml:space="preserve"> Муниципальная программа "Молодёжная политика муниципального образования Кашинский городской округ Тверской области на 2019-2024 годы"</t>
  </si>
  <si>
    <t xml:space="preserve"> Охрана семьи и детства</t>
  </si>
  <si>
    <t xml:space="preserve"> Муниципальная программа "Социальная поддержка граждан на территории муниципального образования Кашинский городской округ Тверской области на 2019-2024 годы"</t>
  </si>
  <si>
    <t xml:space="preserve"> Другие вопросы в области средств массовой информации</t>
  </si>
  <si>
    <t xml:space="preserve"> Общеэкономические вопросы</t>
  </si>
  <si>
    <t xml:space="preserve"> Дошкольное образование</t>
  </si>
  <si>
    <t xml:space="preserve"> Муниципальная программа "Развитие отрасли "Образование" муниципального образования Кашинский городской округ Тверской области на 2019-2024 годы"</t>
  </si>
  <si>
    <t xml:space="preserve"> Общее образование</t>
  </si>
  <si>
    <t xml:space="preserve"> Дополнительное образование детей</t>
  </si>
  <si>
    <t xml:space="preserve"> Профессиональная подготовка, переподготовка и повышение квалификации</t>
  </si>
  <si>
    <t xml:space="preserve"> Молодежная политика</t>
  </si>
  <si>
    <t xml:space="preserve"> Другие вопросы в области образования</t>
  </si>
  <si>
    <t xml:space="preserve"> Спорт высших достижений</t>
  </si>
  <si>
    <t xml:space="preserve"> Муниципальная программа "Развитие туризма в муниципальном образовании Кашинский городской округ на 2018-2023 годы"</t>
  </si>
  <si>
    <t xml:space="preserve"> Муниципальная программа "Развитие отрасли "Культура" муниципального образования Кашинский городской округ Тверской области на 2019-2024 годы"</t>
  </si>
  <si>
    <t xml:space="preserve"> Другие вопросы в области культуры, кинематографии</t>
  </si>
  <si>
    <t xml:space="preserve"> Массовый спорт</t>
  </si>
  <si>
    <t xml:space="preserve"> Муниципальная программа "Развитие физической культуры и спорта муниципального образования Кашинский городской округ Тверской области на 2019-2024 годы"</t>
  </si>
  <si>
    <t xml:space="preserve"> Расходы, не включенные в муниципальные программы, на обеспечение деятельности органов местного самоуправления</t>
  </si>
  <si>
    <t xml:space="preserve"> Расходы по аппарату Финансового управления Администрации Кашинского городского округа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</si>
  <si>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</si>
  <si>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Закупка товаров, работ и услуг для обеспечения государственных (муниципальных) нужд</t>
  </si>
  <si>
    <t xml:space="preserve"> Иные бюджетные ассигнования</t>
  </si>
  <si>
    <t xml:space="preserve"> Отдельные мероприятия, не включенные в муниципальные программы</t>
  </si>
  <si>
    <t xml:space="preserve"> Обслуживание муниципального долга Кашинского городского округа</t>
  </si>
  <si>
    <t xml:space="preserve"> Обслуживание государственного (муниципального) долга</t>
  </si>
  <si>
    <t xml:space="preserve"> Обеспечивающая подпрограмма "Обеспечение деятельности Администрации Кашинского городского округа"</t>
  </si>
  <si>
    <t xml:space="preserve"> Задача "Обеспечение деятельности администраторов программы"</t>
  </si>
  <si>
    <t xml:space="preserve"> Глава Кашинского городского округа</t>
  </si>
  <si>
    <t xml:space="preserve"> Подпрограмма "Создание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t>
  </si>
  <si>
    <t xml:space="preserve"> Задача "Создание условий для деятельности в системе гражданского общества общественных объединений, максимальное использование их потенциала для эффективного решения социально значимых проблем Кашинского городского округа"</t>
  </si>
  <si>
    <t xml:space="preserve"> Осуществление государственных полномочий по созданию , исполнению полномочий и организации деятельности комиссий по делам несовершеннолетних и защите их прав</t>
  </si>
  <si>
    <t xml:space="preserve"> Социальное обеспечение и иные выплаты населению</t>
  </si>
  <si>
    <t xml:space="preserve"> Расходы по центральному аппарату органов местного самоуправления муниципального образования Кашинский городской округ, за исключением расходов на выполнение переданных полномочий РФ Тверской области</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</si>
  <si>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</si>
  <si>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Резервный фонд Администрации Кашинского городского округа</t>
  </si>
  <si>
    <t xml:space="preserve"> Подпрограмма "Управление имуществом Кашинского городского округа"</t>
  </si>
  <si>
    <t xml:space="preserve"> Проведение инвентаризации муниципального имущества Кашинского городского округа</t>
  </si>
  <si>
    <t xml:space="preserve"> Задача "Повышение эффективности использования имущества, находящегося в собственности муниципального образования Кашинский городской округ"</t>
  </si>
  <si>
    <t xml:space="preserve"> Оценка рыночной стоимости объектов недвижимости и рыночной стоимости арендной платы за объекты муниципального имущества</t>
  </si>
  <si>
    <t xml:space="preserve"> 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Кашинский городской округ</t>
  </si>
  <si>
    <t xml:space="preserve"> Содержание имущества муниципальной казны Кашинского городского округа</t>
  </si>
  <si>
    <t xml:space="preserve"> Подпрограмма "Управление земельными ресурсами Кашинского городского округа"</t>
  </si>
  <si>
    <t xml:space="preserve"> 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</si>
  <si>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 xml:space="preserve"> Оценка рыночной стоимости земельных участков и рыночной стоимости арендной платы за земельные участки</t>
  </si>
  <si>
    <t xml:space="preserve">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</si>
  <si>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Предоставление субсидий некоммерческим организациям</t>
  </si>
  <si>
    <t xml:space="preserve"> Предоставление субсидий бюджетным, автономным учреждениям и иным некоммерческим организациям</t>
  </si>
  <si>
    <t xml:space="preserve"> Исполнение переданных государственных полномочий на государственную регистрацию актов гражданского состояния</t>
  </si>
  <si>
    <t xml:space="preserve"> Подпрограмма "Оказание содействия в проведении общественно-полезных и социально-значимых мероприятий"</t>
  </si>
  <si>
    <t xml:space="preserve"> Задача "Создание условий для проведения общественно полезных и социально значимых мероприятий"</t>
  </si>
  <si>
    <t xml:space="preserve"> Представительские расходы и иные расходы, связанные с представительской деятельностью органов местного самоуправления</t>
  </si>
  <si>
    <t xml:space="preserve"> Проведение общественно-полезных и социально-значимых мероприятий на территории муниципального образования Кашинский городской округ</t>
  </si>
  <si>
    <t xml:space="preserve"> Подпрограмма "Оказание поддержки гражданам и объединениям участвующих в охране общественного порядка"</t>
  </si>
  <si>
    <t xml:space="preserve"> Задача " Создание условий для деятельности народной дружины на территории Кашинского городского округа"</t>
  </si>
  <si>
    <t xml:space="preserve"> Обеспечение форменной одеждой и атрибутами народных дружинников</t>
  </si>
  <si>
    <t xml:space="preserve"> Задача "Социальная защита и стимулирование народных дружин"</t>
  </si>
  <si>
    <t xml:space="preserve"> Материальное стимулирование народных дружин, включая предоставление льгот и компенсаций</t>
  </si>
  <si>
    <t xml:space="preserve"> Задача "Обеспечение исполнения полномочий в области градостроительства"</t>
  </si>
  <si>
    <t xml:space="preserve"> Разработка материалов Генерального плана и Правил землепользования и застройки территории Кашинского городского округа</t>
  </si>
  <si>
    <t xml:space="preserve"> Задача "Наличие утвержденных местных нормативов градостроительного проектирования на территории Кашинского городского округа"</t>
  </si>
  <si>
    <t xml:space="preserve"> Разработка местных нормативов градостроительного проектирования на территории Кашинского городского округа</t>
  </si>
  <si>
    <t xml:space="preserve"> Задача "Наличие свободных земельных участков под строительство в северном микрорайоне города"</t>
  </si>
  <si>
    <t xml:space="preserve"> Формирование земельных участков под жилую застройку</t>
  </si>
  <si>
    <t xml:space="preserve"> Задача "Разработка проекта планировки территории сельских населенных пунктов"</t>
  </si>
  <si>
    <t xml:space="preserve"> Задача "Разработка проекта планировки застроенной территории Кашинского городского округа"</t>
  </si>
  <si>
    <t xml:space="preserve"> Обеспечение деятельности МКУ Управление сельскими территориями</t>
  </si>
  <si>
    <t xml:space="preserve"> Осуществление переданных государственных полномочий на государственную регистрацию актов гражданского состояния</t>
  </si>
  <si>
    <t xml:space="preserve"> Подпрограмма "Обеспечение надежной защиты населения и территорий муниципального образования "Кашинский городской округ" от последствий чрезвычайных ситуаций природного и техногенного характера"</t>
  </si>
  <si>
    <t xml:space="preserve"> Задача "Повышение информирования населения о чрезвычайных ситуациях природного и техногенного характера"</t>
  </si>
  <si>
    <t xml:space="preserve"> Содержание и развитие единой дежурно-диспетчерской службы на территории Кашинского городского округа</t>
  </si>
  <si>
    <t xml:space="preserve"> Подпрограмма "Обеспечение пожарной безопасности на территории города Кашин и Кашинского городского округа Тверской области"</t>
  </si>
  <si>
    <t xml:space="preserve"> Задача "Создание условий для оперативного обеспечения пожарной техники водой при тушении пожаров на территории города Кашин и Кашинского городского округа Тверской области"</t>
  </si>
  <si>
    <t xml:space="preserve"> Обустройство подъездов к заборам воды пожарной техникой</t>
  </si>
  <si>
    <t xml:space="preserve"> Подпрограмма "Обеспечение пожарной безопасности на сельских территориях Кашинского городского округа"</t>
  </si>
  <si>
    <t xml:space="preserve"> Задача "Создание условий для оперативного обеспечения тушения пожаров на сельских территориях Кашинского городского округа"</t>
  </si>
  <si>
    <t xml:space="preserve"> Обустройство подъездов к пожарным водоемам</t>
  </si>
  <si>
    <t xml:space="preserve"> Очистка пожарных водоемов</t>
  </si>
  <si>
    <t xml:space="preserve"> Противопожарная опашка и окашивание деревень</t>
  </si>
  <si>
    <t xml:space="preserve"> Установка средств оповещения</t>
  </si>
  <si>
    <t xml:space="preserve"> Установка аншлагов- указателей названия деревень</t>
  </si>
  <si>
    <t xml:space="preserve"> Задача "Оказание поддержки предприятиям, участвующих в мероприятиях по тушению пожаров в сельской местности Кашинского городского округа"</t>
  </si>
  <si>
    <t xml:space="preserve"> Обеспечение средствами пожаротушения участников тушения пожаров</t>
  </si>
  <si>
    <t xml:space="preserve"> Подпрограмма "Содержание и благоустройство территории Кашинского городского округа"</t>
  </si>
  <si>
    <t xml:space="preserve"> Задача "Содержание, озеленение и благоустройство территорий "</t>
  </si>
  <si>
    <t xml:space="preserve">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t>
  </si>
  <si>
    <t xml:space="preserve"> Подпрограмма "Развитие дорожного хозяйства и сферы транспорта "</t>
  </si>
  <si>
    <t xml:space="preserve"> Задача "Повышение транспортной доступности населения"</t>
  </si>
  <si>
    <t xml:space="preserve"> Организация транспортного обслуживания населения на муниципальных маршрутах регулярных перевозок по регулируемым тарифам</t>
  </si>
  <si>
    <t xml:space="preserve"> Задача "Сохранность автомобильных дорог общего пользования местного значения на территории Кашинского городского округа"</t>
  </si>
  <si>
    <t xml:space="preserve">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</si>
  <si>
    <t xml:space="preserve"> Субсидии на содержание автомобильных дорог и сооружений на них, расположенных на территории города Кашин</t>
  </si>
  <si>
    <t xml:space="preserve"> Ремонт автомобильных дорог общего пользования местного значения на территории города Кашин</t>
  </si>
  <si>
    <t xml:space="preserve"> 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</si>
  <si>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Задача "Реализация проектов по ремонту автомобильных дорог общего пользования местного значения в границах города Кашин"</t>
  </si>
  <si>
    <t xml:space="preserve"> Задача "Приведение в нормативное состояние дворовых территорий"</t>
  </si>
  <si>
    <t xml:space="preserve"> Ремонт дворовых территорий за счет средств местного бюджета</t>
  </si>
  <si>
    <t xml:space="preserve"> Подпрограмма "Повышение безопасности дорожного движения"</t>
  </si>
  <si>
    <t xml:space="preserve"> Задача "Организационно-планировочные меры,направленные на совершенствование организации движения транспортных средств и пешеходов"</t>
  </si>
  <si>
    <t xml:space="preserve"> Приобретение и установка рекламных щитов и баннеров с тематической рекламой</t>
  </si>
  <si>
    <t xml:space="preserve"> Обеспечение безопасности дорожного движения на автомобильных дорогах общего пользования местного значения за счёт средств местного бюджета</t>
  </si>
  <si>
    <t xml:space="preserve"> Задача "Обеспечение безопасности дорожного движения на автомобильных дорогах общего пользования местного значения"</t>
  </si>
  <si>
    <t xml:space="preserve"> Задача "Реализация Программы поддержки местных инициатив в Тверской области"</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</si>
  <si>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</si>
  <si>
    <t xml:space="preserve"> Организация работ по формированию земельных участков</t>
  </si>
  <si>
    <t xml:space="preserve"> Формирование земельных участков для бесплатного предоставления многодетным гражданам</t>
  </si>
  <si>
    <t xml:space="preserve"> Подпрограмма "Обеспечение развития системы жилищно-коммунального и газового хозяйства"</t>
  </si>
  <si>
    <t xml:space="preserve"> Задача "Реализация мероприятий по проведению капитального ремонта объектов муниципального жилищного фонда"</t>
  </si>
  <si>
    <t xml:space="preserve"> Субсидии на капитальный ремонт в жилых помещениях муниципального жилого фонда Кашинского городского округа</t>
  </si>
  <si>
    <t xml:space="preserve"> Перечисления на счёт регионального оператора ежемесячных взносов в Фонд капитального ремонта общего имущества многоквартирных домов</t>
  </si>
  <si>
    <t xml:space="preserve"> Подпрограмма "Расселение аварийного жилищного фонда Кашинского городского округа"</t>
  </si>
  <si>
    <t xml:space="preserve"> Задача " Переселение граждан из аварийного жилищного фонда Кашинского городского округа"</t>
  </si>
  <si>
    <t xml:space="preserve"> Предоставление собственникам жилых помещений в аварийном жилищном фонде Кашинского городского округа возмещение за жилое помещение</t>
  </si>
  <si>
    <t xml:space="preserve"> Капитальные вложения в объекты государственной (муниципальной) собственности</t>
  </si>
  <si>
    <t xml:space="preserve"> Приобретение жилых помещений для предоставления гражданам по договорам социального найма, проживающим в аварийном жилищном фонде Кашинского городского округа</t>
  </si>
  <si>
    <t xml:space="preserve"> Задача "Развитие и модернизация системы газоснабжения в населенных пунктах Кашинского городского округа"</t>
  </si>
  <si>
    <t xml:space="preserve"> Газификация населенных пунктов Кашинского городского округа</t>
  </si>
  <si>
    <t xml:space="preserve"> Техническое обслуживание газовых сетей</t>
  </si>
  <si>
    <t xml:space="preserve"> Задача "Повышение качества оказываемых услуг организациями коммунального комплекса "</t>
  </si>
  <si>
    <t xml:space="preserve"> Ремонт канализационных сетей в границах города Кашин</t>
  </si>
  <si>
    <t xml:space="preserve"> 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</si>
  <si>
    <t xml:space="preserve"> Задача "Обеспечение функционирования объектов теплового комплекса Кашинского городского округа"</t>
  </si>
  <si>
    <t xml:space="preserve"> Капитальный ремонт, ремонт объектов теплового комплекса</t>
  </si>
  <si>
    <t xml:space="preserve"> Задача "Обеспечение и организация уличного освещения"</t>
  </si>
  <si>
    <t xml:space="preserve"> Оплата за электроэнергию, затраченную на уличное освещение Кашинского городского округа</t>
  </si>
  <si>
    <t xml:space="preserve"> Субсидии на обслуживание уличного освещения города Кашин</t>
  </si>
  <si>
    <t xml:space="preserve"> Содержание и ремонт сетей уличного освещения населённых пунктов, расположенных на сельской территории Кашинского городского округа</t>
  </si>
  <si>
    <t xml:space="preserve"> Оплата за электроэнергию, затраченную на уличное освещение населённых пунктов, расположенных на сельской территории Кашинского городского округа</t>
  </si>
  <si>
    <t xml:space="preserve"> Субсидия на благоустройство города Кашин</t>
  </si>
  <si>
    <t xml:space="preserve"> Приобретение и установка оборудования для детских площадок</t>
  </si>
  <si>
    <t xml:space="preserve">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</si>
  <si>
    <t xml:space="preserve"> Озеленение общественных территорий</t>
  </si>
  <si>
    <t xml:space="preserve"> Благоустройство сельских территорий и содержание мест погребений, расположенных на сельских территориях Кашинского городского округа</t>
  </si>
  <si>
    <t xml:space="preserve"> Обустройство контейнерных площадок</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</si>
  <si>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</si>
  <si>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поступлдений от юридических лиц и вкладов граждан</t>
  </si>
  <si>
    <t xml:space="preserve"> Подпрограмма "Благоустройство дворовых и общественных территорий Кашинского городского округа Тверской области"</t>
  </si>
  <si>
    <t xml:space="preserve"> Разработка проектов благоустройства дворовых и общественных территорий в рамках приоритетного проекта "Формирование комфортной городской среды" за счёт средств местного бюджета</t>
  </si>
  <si>
    <t xml:space="preserve"> Задача "Повышение уровня благоустройства дворовых и общественных территорий Кашинского городского округа Тверской области"</t>
  </si>
  <si>
    <t xml:space="preserve"> Реализация проектов благоустройства дворовых и общественных территорий в рамках приоритетного проекта "Формирование комфортной городской среды"</t>
  </si>
  <si>
    <t xml:space="preserve"> Субсидии на другие вопросы в области жилищно-коммунального хозяйства</t>
  </si>
  <si>
    <t xml:space="preserve"> Задача "Вовлечение населения в общественно-значимые и социально-значимые мероприятия, проводимые на территории муниципального образования Кашинский городской округ"</t>
  </si>
  <si>
    <t xml:space="preserve"> Осуществление ежемесячных доплат к трудовой пенсии по старости (инвалидности) муниципальным служащим</t>
  </si>
  <si>
    <t xml:space="preserve"> Подпрограмма "Улучшение жилищных условий граждан, проживающих в сельской местности"</t>
  </si>
  <si>
    <t xml:space="preserve"> Задача "Обеспечение жильем граждан, молодых семей и специалистов, проживающих на селе"</t>
  </si>
  <si>
    <t xml:space="preserve"> Предоставление социальной выплаты гражданам, молодым семьям и специалистам на приобретение (строительство) жилья на селе</t>
  </si>
  <si>
    <t xml:space="preserve"> Осуществление социальных выплат к 9 Мая участникам Великой Отечественной войны 1941-1945гг</t>
  </si>
  <si>
    <t xml:space="preserve"> Подпрограмма "Содействие закреплению молодых специалистов в отраслях образование, здравоохранение и культура"</t>
  </si>
  <si>
    <t xml:space="preserve"> Задача "Содействие в решении жилищных проблем молодых специалистов в отраслях образование, здравоохранение и культура"</t>
  </si>
  <si>
    <t xml:space="preserve"> Возмещение молодым специалистам затрат по найму жилых помещений на период своей трудовой деятельности в Кашинском городском округе</t>
  </si>
  <si>
    <t xml:space="preserve"> Подпрограмма "Содействие в обеспечении жильем молодых семей"</t>
  </si>
  <si>
    <t xml:space="preserve"> Задача "Содействие в решении жилищных проблем молодых семей"</t>
  </si>
  <si>
    <t xml:space="preserve"> Субсидии для оплаты социальной выплаты (дополнительной социальной выплаты) на приобретение (строительство) жилья молодым семьям</t>
  </si>
  <si>
    <t xml:space="preserve"> Подпрограмма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</si>
  <si>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Задача "Приобретение и оформление в муниципальную собственность жилых помещений по стоимости в пределах средств из областного бюджета Тверской области, предоставляемых в виде субвенций бюджету муниципального образования для детей-сирот, детей, оставшихся без попечения, и лиц из их числа"</t>
  </si>
  <si>
    <t xml:space="preserve"> Обеспечение предоставления жилых помещений детям-сиротам, детям, оставшимся без попечения родителей, лицам из их числа по договорам найма специализированных жилых помещений</t>
  </si>
  <si>
    <t xml:space="preserve"> Подпрограмма "Поддержка средств массовой информации (периодическая печать)"</t>
  </si>
  <si>
    <t xml:space="preserve"> Предоставление субсидий печатным СМИ</t>
  </si>
  <si>
    <t xml:space="preserve"> Подпрограмма "Содействие временной занятости безработных и ищущих работу граждан"</t>
  </si>
  <si>
    <t xml:space="preserve"> Задача "Реализация мероприятий, способствующих занятости граждан, испытывающих трудности в поиске работы."</t>
  </si>
  <si>
    <t xml:space="preserve"> Профилактика безнадзорности и правонарушений среди подростков, повышение их трудовой мотивации</t>
  </si>
  <si>
    <t xml:space="preserve"> Подпрограмма "Повышение доступности и качества дошкольного образования"</t>
  </si>
  <si>
    <t xml:space="preserve"> Задача "Обеспечение доступности и высокого качества услуг дошкольного образования"</t>
  </si>
  <si>
    <t xml:space="preserve">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</si>
  <si>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t>
  </si>
  <si>
    <t xml:space="preserve"> Организация питания в дошкольных образовательных организациях</t>
  </si>
  <si>
    <t xml:space="preserve"> Расходы на укрепление материально-технической базы муниципальных дошкольных образовательных организаций</t>
  </si>
  <si>
    <t xml:space="preserve"> Подпрограмма "Повышение доступности и качества общего образования"</t>
  </si>
  <si>
    <t xml:space="preserve"> Задача "Обеспечение условий для достижения школьниками Кашинского городского округа качественных образовательных результатов"</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</si>
  <si>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</si>
  <si>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t>
  </si>
  <si>
    <t xml:space="preserve"> Обеспечение школьников начальных классов горячим питанием за счет средств местного бюджета</t>
  </si>
  <si>
    <t xml:space="preserve"> Укрепление материально-технической базы муниципальных общеобразовательных организаций</t>
  </si>
  <si>
    <t xml:space="preserve"> Задача "Повышение доступности общего образования"</t>
  </si>
  <si>
    <t xml:space="preserve"> Предоставление услуг дошкольного образования на базе общеобразовательных организаций</t>
  </si>
  <si>
    <t xml:space="preserve"> Обеспечение подвоза обучающихся к месту учебы и обратно за счет средств местного бюджета</t>
  </si>
  <si>
    <t xml:space="preserve"> Подпрограмма "Профилактика безнадзорности и правонарушений несовершеннолетних"</t>
  </si>
  <si>
    <t xml:space="preserve"> Задача "Предупреждение безнадзорности, беспризорности, правонарушений и антиобщественных действий несовершеннолетних, выявление и устранение причин и условий, способствующих этому"</t>
  </si>
  <si>
    <t xml:space="preserve"> Обеспечение занятости подростков в каникулярное время</t>
  </si>
  <si>
    <t xml:space="preserve"> 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</si>
  <si>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 xml:space="preserve"> Задача "Профилактика потребления наркотиков среди обучающихся школ Кашинского городского округа"</t>
  </si>
  <si>
    <t xml:space="preserve"> Проведение тестирования школьников на употребление наркотических средств</t>
  </si>
  <si>
    <t xml:space="preserve"> Подпрограмма "Обеспечение качественного дополнительного образования"</t>
  </si>
  <si>
    <t xml:space="preserve"> Задача "Расширение потенциала системы дополнительного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</si>
  <si>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t>
  </si>
  <si>
    <t xml:space="preserve"> Задача "Развитие кадрового потенциала в дошкольных образовательных организациях"</t>
  </si>
  <si>
    <t xml:space="preserve"> Кадровое обеспечение системы дошкольного образования</t>
  </si>
  <si>
    <t xml:space="preserve"> Развитие кадрового потенциала</t>
  </si>
  <si>
    <t xml:space="preserve"> Подпрограмма "Обеспечение летнего отдыха и оздоровления детей"</t>
  </si>
  <si>
    <t xml:space="preserve"> Задача "Создание условий для развития системы отдыха и оздоровления детей"</t>
  </si>
  <si>
    <t xml:space="preserve"> Выполнение муниципального задания на оказание муниципальных услуг по организации летнего отдыха и оздоровления детей</t>
  </si>
  <si>
    <t xml:space="preserve"> Обеспечивающая подпрограмма "Обеспечение деятельности Отдела образования Администрации Кашинского городского округа"</t>
  </si>
  <si>
    <t xml:space="preserve"> Задача "Обеспечение деятельности муниципальных организаций отрасли "Образования"</t>
  </si>
  <si>
    <t xml:space="preserve"> Финансовое обеспечение деятельности МКУ "Центр обеспечения деятельности образовательных организаций"</t>
  </si>
  <si>
    <t xml:space="preserve"> Финансовое обеспечение деятельности Отдела образования Администрации Кашинского городского округа</t>
  </si>
  <si>
    <t xml:space="preserve"> Осуществление отдельных государственных полномочий по компенсации расходов на оплату жилых помещений, отопления и освещения педагогическим работникам муниципальных образовательных учреждений, проживающих и работающих в сельской местности</t>
  </si>
  <si>
    <t xml:space="preserve"> Обеспечение выплаты ежемесячной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</si>
  <si>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 (спортивная подготовка)</t>
  </si>
  <si>
    <t xml:space="preserve"> Задача "Повышение уровня трудоустройства и трудовой мотивации безработных и ищущих работу граждан за счет создания временных рабочих мест"</t>
  </si>
  <si>
    <t xml:space="preserve"> Организация общественных работ для безработных и ищущих работу граждан</t>
  </si>
  <si>
    <t xml:space="preserve"> Подпрограмма "Обеспечение развития туризма"</t>
  </si>
  <si>
    <t xml:space="preserve"> Задача "Привлечение на территорию муниципаьного образования Кашинский городской округ дополнительных потоков российских и иностранных туристов"</t>
  </si>
  <si>
    <t xml:space="preserve"> Участие в обучающих областных, межрегиональных, всероссийских семинарах, круглых столах, конференциях, фестивалях</t>
  </si>
  <si>
    <t xml:space="preserve"> Проведение событийных мероприятий</t>
  </si>
  <si>
    <t xml:space="preserve"> Подпрограмма "Молодёжь муниципального образования Кашинский городской округ"</t>
  </si>
  <si>
    <t xml:space="preserve"> Подпрограмма "Обеспечение качества условий предоставления образовательных услуг учреждением дополнительного образования детей в сфере культуры"</t>
  </si>
  <si>
    <t xml:space="preserve"> Задача "Организация предоставления дополнительного образования детям в сфере культуры и искуства"</t>
  </si>
  <si>
    <t xml:space="preserve"> Предоставление субсидий на финансовое обеспечение деятельности Муниципального бюджетного образовательного учреждения дополнительного образования "Кашинская детская школа искусств"</t>
  </si>
  <si>
    <t xml:space="preserve"> Задача "Развитие молодёжного самоуправления"</t>
  </si>
  <si>
    <t xml:space="preserve"> Организация деятельности Молодежного центра при Администрации Кашинского городского округа, в том числе организация и проведение мероприятий</t>
  </si>
  <si>
    <t xml:space="preserve"> Задача "Поддержка общественно значимых проектов (программ) детских и молодёжных общественных объединений"</t>
  </si>
  <si>
    <t xml:space="preserve"> Организация и проведение мероприятий гражданско-патриотической направленности, мероприятий направленных на формирование здорового образа жизни</t>
  </si>
  <si>
    <t xml:space="preserve"> Вручение Гранта Главы Кашинского городского округа молодым и талантливым</t>
  </si>
  <si>
    <t xml:space="preserve"> Задача "Профилактика асоциальных явлений в молодёжной среде"</t>
  </si>
  <si>
    <t xml:space="preserve"> Организация и проведение мероприятий по профилактике асоциальных явлений</t>
  </si>
  <si>
    <t xml:space="preserve"> Задача "Развитие материально-технической базы органов по работе с детьми и молодёжью и органов молодёжного самоуправления"</t>
  </si>
  <si>
    <t xml:space="preserve"> Приобретение одежды, оборудования, расходных материалов и прочее для нужд деятельности органов молодёжного самоуправления</t>
  </si>
  <si>
    <t xml:space="preserve"> Задача "Межмуниципальное сотрудничество молодёжи Кашинского городского округа" "</t>
  </si>
  <si>
    <t xml:space="preserve"> Участие в областных, межрегиональных, федеральных мероприятиях</t>
  </si>
  <si>
    <t xml:space="preserve"> Задача "Вовлечение молодежи в добровольческую (волонтерскую) деятельность"</t>
  </si>
  <si>
    <t xml:space="preserve"> Организация и проведение мероприятий в сфере развития добровольческой (волонтерской) деятельности</t>
  </si>
  <si>
    <t xml:space="preserve"> Подпрограмма "Сохранение и приумножение культурного потенциала Кашинского городского округа"</t>
  </si>
  <si>
    <t xml:space="preserve"> Задача "Сохранение и развитие библиотечного дела"</t>
  </si>
  <si>
    <t xml:space="preserve"> Финансовое обеспечение деятельности библиотек</t>
  </si>
  <si>
    <t xml:space="preserve"> Задача "Сохранение и развитие клубного дела на территории муниципального образования Кашинский городской округ"</t>
  </si>
  <si>
    <t xml:space="preserve"> Предоставление субсидий на финансовое обеспечение деятельности Домов культуры</t>
  </si>
  <si>
    <t xml:space="preserve">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</si>
  <si>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"Создание условий для занятий населения физической культурой и спортом"</t>
  </si>
  <si>
    <t xml:space="preserve"> Задача "Развитие массового спорта и физкультурно-оздоровительного движения среди всех возрастных групп и категорий населения на территории Кашинского городского округа, включая лиц с ограниченными физическими возможностями и инвалидов в муниципальном образовании"</t>
  </si>
  <si>
    <t xml:space="preserve"> Организация проведения спортивно - массовых мероприятий и соревнований, направленных на физическое воспитание детей, подростков и молодежи, привлечение к спортивному, здоровому образу жизни взрослого населения, инвалидов и ветеранов в рамках Единого календарного плана муниципальных и областных спортивно - массовых мероприятий</t>
  </si>
  <si>
    <t xml:space="preserve"> Обеспечение повышения квалификации работников физической культуры и спорта</t>
  </si>
  <si>
    <t xml:space="preserve"> Задача "Организация участия спортсменов и сборных команд муниципального образования в областных, всероссийских и международных соревнованиях"</t>
  </si>
  <si>
    <t xml:space="preserve"> Профессиональная подготовка и участие спортсменов и сборных команд в областных, всероссийских и международных соревнованиях</t>
  </si>
  <si>
    <t xml:space="preserve"> Задача "Укрепление материально-технической базы учреждений и объектов спортивной направленности"</t>
  </si>
  <si>
    <t xml:space="preserve"> Приобретение спортивного инвентаря и спортивной формы</t>
  </si>
  <si>
    <t xml:space="preserve"> Подпрограмма "Обеспечение функционирования спортивных объектов (МУ "Стадион")"</t>
  </si>
  <si>
    <t xml:space="preserve"> Задача "Развитие физкультурно-спортивной инфраструктуры МУ "Стадион""</t>
  </si>
  <si>
    <t xml:space="preserve"> Обеспечение функционирования и развитие инфраструктуры МУ "Стадион"</t>
  </si>
  <si>
    <t>Всего расходов:</t>
  </si>
  <si>
    <t>ППП</t>
  </si>
  <si>
    <t>РП</t>
  </si>
  <si>
    <t>КЦСР</t>
  </si>
  <si>
    <t>КВР</t>
  </si>
  <si>
    <t>Наименование</t>
  </si>
  <si>
    <t>Сумма, тыс.руб.</t>
  </si>
  <si>
    <t>Задача "Повышение уровня благоустройства дворовых и общественных территорий"</t>
  </si>
  <si>
    <t xml:space="preserve">к решению Кашинской городской </t>
  </si>
  <si>
    <t xml:space="preserve">«О бюджете Кашинского городского </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</si>
  <si>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</si>
  <si>
    <t>Поддержка отрасли культуры в части комплектования книжных фондов муниципальных общедоступных библиотек Тверской области</t>
  </si>
  <si>
    <t>Обеспечивающая подпрограмма " Обеспечение деятельности Комитета по культуре, туризму, спорту и делам молодёжи Администрации Кашинского городского округа"</t>
  </si>
  <si>
    <t xml:space="preserve"> Расходы на ремонт улично- дорожной сети  в границах город Кашин за счет средств местного бюджета</t>
  </si>
  <si>
    <t xml:space="preserve"> Снос аварийных многоквартирных домов</t>
  </si>
  <si>
    <t xml:space="preserve"> Осуществление социальных выплат лицам, удостоенным звания "Почётный гражданин Кашинского городского округа"</t>
  </si>
  <si>
    <t xml:space="preserve"> Задача "Увеличение тиража печатных изданий"</t>
  </si>
  <si>
    <t xml:space="preserve">Всего расходов: </t>
  </si>
  <si>
    <t xml:space="preserve"> Задача "Оптимизация состава муниципального имущества Кашинского городского округа"</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</si>
  <si>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t>
  </si>
  <si>
    <t xml:space="preserve"> Приобретение световозвращающих приспособлений для дошкольников и учащихся младших классов образовательных организаций</t>
  </si>
  <si>
    <t>Задача "Повышение уровня благоустройства дворовых и общественных территорий</t>
  </si>
  <si>
    <t xml:space="preserve"> Субсидия на укрепление материально-технической базы муниципальных организаций отдыха и оздоровления детей</t>
  </si>
  <si>
    <t>Обеспечивающая подпрогамма " Обеспечение деятельности Комитета по культуре, туризму, спорту и делам молодёжи Администрации Кашинского городского округа"</t>
  </si>
  <si>
    <t>Устройство футбольного поля</t>
  </si>
  <si>
    <t xml:space="preserve"> Муниципальная программа "Разработка документов по территориальному планированию Кашинского городского округа Тверской области на 2019-2024 годы"</t>
  </si>
  <si>
    <t xml:space="preserve"> Подпрограмма "Разработка и реализация Генерального плана и Правил землепользования и застройки территории Кашинского городского округа Тверской области"</t>
  </si>
  <si>
    <t xml:space="preserve"> Подпрограмма "Разработка проекта сокращения санитарно-защитной зоны сибиреязвенного скотомогильника в районе деревни Стражково Кашинского городского округа Тверской области"</t>
  </si>
  <si>
    <t xml:space="preserve"> Разработка проекта обоснования уменьшения санитарно-защитной зоны сибиреязвенного скотомогильника в районе деревни Стражково Кашинского городского округа Тверской области</t>
  </si>
  <si>
    <t xml:space="preserve"> Подпрограмма "Разработка проекта планировки территории, подлежащей под комплексное развитие территории Кашинского городского округа Тверской области"</t>
  </si>
  <si>
    <t xml:space="preserve"> Разработка проекта планировки территории, подлежащей под комплексную застройку части территории Кашинского городского округа Тверской области</t>
  </si>
  <si>
    <t xml:space="preserve"> Разработка проекта планировки застроенной части территории Кашинского городского округа Тверской области</t>
  </si>
  <si>
    <t xml:space="preserve"> Ремонт водопроводных и канализационных сетей Кашинского городского округа</t>
  </si>
  <si>
    <t>Субсидии юридическим лицам и индивидуальным предпринимателям в целях возмещения затрат при предоставлении услуг по теплоснабжению, водоснабжению, водоснабжению и водоотведению в Кашинском городском округе</t>
  </si>
  <si>
    <t>Сумма на год, тыс.руб.</t>
  </si>
  <si>
    <t xml:space="preserve"> Задача "Повышение уровня благоустройства дворовых и общественных территорий"</t>
  </si>
  <si>
    <t xml:space="preserve"> Снос аварийных многоквартирных домов, расположенны х на территории Кашинского городского округа Тверской области</t>
  </si>
  <si>
    <t>0720300000</t>
  </si>
  <si>
    <t xml:space="preserve"> Задача "Содействие в решении жилищных проблем малоимущих многодетных семей"</t>
  </si>
  <si>
    <t>07203S0290</t>
  </si>
  <si>
    <t>Предоставление субсидий бюджетным, автономным учреждениям и иным некоммерческим организациям</t>
  </si>
  <si>
    <t>021A100000</t>
  </si>
  <si>
    <t>021A155198</t>
  </si>
  <si>
    <t>0520410300</t>
  </si>
  <si>
    <t>0520211050</t>
  </si>
  <si>
    <t>0520311020</t>
  </si>
  <si>
    <t>Ремонт дворовых территорий за счет средств областного бюджета</t>
  </si>
  <si>
    <t>053R311090</t>
  </si>
  <si>
    <t xml:space="preserve"> Обеспечение безопасности дорожного движения на автомобильных дорогах общего пользования местного значения за счёт средств областного бюджета</t>
  </si>
  <si>
    <t>0830410320</t>
  </si>
  <si>
    <t>Расходы за счёт субсидий на поддержку периодических печатных изданий</t>
  </si>
  <si>
    <t>0120111080</t>
  </si>
  <si>
    <t>Расходы за счет субсидии из областного бюджета на организацию участия детей и подростков в социально-значимых региональных проектах</t>
  </si>
  <si>
    <t>0120210250</t>
  </si>
  <si>
    <t>0140210240</t>
  </si>
  <si>
    <t>0140200000</t>
  </si>
  <si>
    <t>Задача "Организация отдыха детей в каникулярное время"</t>
  </si>
  <si>
    <t>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t>
  </si>
  <si>
    <t>0130110690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</si>
  <si>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 детей</t>
  </si>
  <si>
    <t>0220110690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</si>
  <si>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t>
  </si>
  <si>
    <t>0210110680</t>
  </si>
  <si>
    <t>0210210680</t>
  </si>
  <si>
    <t xml:space="preserve"> Подпрограмма "Обеспечение жильем отдельных категорий граждан"</t>
  </si>
  <si>
    <t>Повышение заработной платы работникам муниципальных учреждений культуры Кашинского городского округа Тверской области за счёт средств местного бюджета</t>
  </si>
  <si>
    <t>02101S0680</t>
  </si>
  <si>
    <t>02102S0680</t>
  </si>
  <si>
    <t xml:space="preserve"> Расходы на повышение заработной платы педагогическим работникам муниципальных организаций дополнительного образования за счет местного бюджета</t>
  </si>
  <si>
    <t>01301S0690</t>
  </si>
  <si>
    <t>02201S0690</t>
  </si>
  <si>
    <t>01402S0240</t>
  </si>
  <si>
    <t xml:space="preserve"> Обеспечение организации отдыха детей в каникулярное время</t>
  </si>
  <si>
    <t>0810159302</t>
  </si>
  <si>
    <t>05104S0700</t>
  </si>
  <si>
    <t>07201R0820</t>
  </si>
  <si>
    <t>Задача "Реализация федерального проекта "Культурная среда" в рамках национального проекта "Культура"</t>
  </si>
  <si>
    <t xml:space="preserve"> Муниципальная программа "Управление имуществом и земельными ресурсами муниципального образования Кашинский городской округ Тверской области на 2019-2024 годы"</t>
  </si>
  <si>
    <t xml:space="preserve"> Расходы на ремонт улично- дорожной сети  в границах города Кашин за счет средств областного бюджета</t>
  </si>
  <si>
    <t xml:space="preserve"> Расходы на ремонт улично- дорожной сети  в границах города Кашин за счет средств местного бюджета</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</si>
  <si>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областного бюджета Тверской области</t>
  </si>
  <si>
    <t>0510220130</t>
  </si>
  <si>
    <t>Расходы на обеспечение функционирования очистных сооружений водозабора г.Кашин</t>
  </si>
  <si>
    <t xml:space="preserve">  Поддержка отрасли Культура в части проведения мероприятий, направленных на создание и модернизацию учреждений культурно-досугового типа в сельской местности, включая капитальный ремонт,строительство,реконструкцию</t>
  </si>
  <si>
    <t>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образования Кашинский городской округ в части обеспечения подвоза учащихся ,проживающих в сельской местности, к месту обучения и обратно за счет средств областного бюджета</t>
  </si>
  <si>
    <t xml:space="preserve"> Выполнение муниципальных заданий на оказание муниципальных услуг муниципальными организациями дополнительного образования </t>
  </si>
  <si>
    <t xml:space="preserve"> Выполнение муниципальных заданий на оказание муниципальных услуг муниципальными организациями дополнительного образования</t>
  </si>
  <si>
    <t>0314</t>
  </si>
  <si>
    <t>1200000000</t>
  </si>
  <si>
    <t>1210000000</t>
  </si>
  <si>
    <t>1210200000</t>
  </si>
  <si>
    <t>1210220010</t>
  </si>
  <si>
    <t>Другие вопросы в области национальной безопасности и правоохранительной деятельности</t>
  </si>
  <si>
    <t>Муниципальная программа "Профилактика терроризма и экстремизма на территории муниципального образования Кашинский городской округ Тверской области на 2020-2025 годы"</t>
  </si>
  <si>
    <t>Задача "Усиление антитеррористической защищенности объектов с массовым пребыванием людей"</t>
  </si>
  <si>
    <t>Установка камер визуального видеонаблюдения в местах массового пребывания людей</t>
  </si>
  <si>
    <t>Подпрограмма "Комплексные меры повышения уровня защищенности жизни и спокойствия граждан, проживающих на территории Кашинского городского округа Тверской области их законных прав и интересов на основе противодействия терроризму и экстремизму, профилактики и предупреждения их проявлений"</t>
  </si>
  <si>
    <t>Обеспечение мероприятий по приобретению жилых помещений для малоимущих многодетных семей за счёт местного бюджета</t>
  </si>
  <si>
    <t xml:space="preserve"> Осуществление полномочий по составлению (изменению), дополнению списков кандидатов в присяжные заседатели федеральных судов общей юрисдикции в Российской Федерации</t>
  </si>
  <si>
    <t xml:space="preserve"> Подпрограмма "Расселение аварийного жилищного фонда Кашинского городского округа Тверской области"</t>
  </si>
  <si>
    <t xml:space="preserve"> Задача " Переселение граждан из аварийного жилищного фонда Кашинского городского округа Тверской области"</t>
  </si>
  <si>
    <t>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t>
  </si>
  <si>
    <t xml:space="preserve"> Ремонт водопроводных сетей в границах Кашинского городского округа</t>
  </si>
  <si>
    <t>0510220140</t>
  </si>
  <si>
    <t>Подготовка технической и проектной документации по объектам водоснабжения Кашинского городского округа</t>
  </si>
  <si>
    <t>01201L3040</t>
  </si>
  <si>
    <t>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t>
  </si>
  <si>
    <t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t>
  </si>
  <si>
    <t>0120153031</t>
  </si>
  <si>
    <t xml:space="preserve"> Задача "Капитальный ремонт и ремонт улично-дорожной сети"</t>
  </si>
  <si>
    <t xml:space="preserve"> Задача "Ремонт дворовых территорий многоквартирных домов, проездов к дворовым территориям многоквартирных домов населенных пунктов"</t>
  </si>
  <si>
    <t xml:space="preserve"> Задача "Организация мероприятий по инженерному обустройству и модернизации автомобильных дорог общего пользования местного значения в целях обеспечения безопасности дорожного движения"</t>
  </si>
  <si>
    <t>0120120040</t>
  </si>
  <si>
    <t>Предоставление субсидий бюджетным автономным учреждениям и иным некоммерческим организациям</t>
  </si>
  <si>
    <t>0510220150</t>
  </si>
  <si>
    <t>Разработка Схемы водоснабжения и водоотведения Кашинского городского округа</t>
  </si>
  <si>
    <t>02102L4670</t>
  </si>
  <si>
    <t>Расходы на обеспечение развития и укрепления материально-технической базы домов культуры в населённых пунктах с числом жителей до 50 тысяч человек</t>
  </si>
  <si>
    <t>2023 год</t>
  </si>
  <si>
    <t xml:space="preserve">Защита населения и территории от чрезвычайных ситуаций природного и техногенного характера, пожарная безопасность
</t>
  </si>
  <si>
    <t xml:space="preserve"> Защита населения и территории от чрезвычайных ситуаций природного и техногенного характера, пожарная безопасность
</t>
  </si>
  <si>
    <t>"О бюджете Кашинского городского</t>
  </si>
  <si>
    <t>Приложение № 6</t>
  </si>
  <si>
    <t>2022 год</t>
  </si>
  <si>
    <t>01201S1080</t>
  </si>
  <si>
    <t xml:space="preserve"> Расходы за счет субсидии за счет средств местного бюджета на организацию участия детей и подростков в социально-значимых региональных проектах</t>
  </si>
  <si>
    <t>0110111040</t>
  </si>
  <si>
    <t>Расходы за счёт субсидии на укрепление материально-технической базы муниципальных дошкольных образовательных организаций</t>
  </si>
  <si>
    <t>0120110440</t>
  </si>
  <si>
    <t>Расходы за счёт субсидии на укрепление материально-технической базы муниципальных общеобразовательных организаций</t>
  </si>
  <si>
    <t xml:space="preserve"> Расходы на реализацию Программы по поддержке местных инициатив  за счет средств местного бюджета, поступлений от юридических лиц и вкладов граждан</t>
  </si>
  <si>
    <t>05403S9000</t>
  </si>
  <si>
    <t xml:space="preserve">   </t>
  </si>
  <si>
    <t>0210120030</t>
  </si>
  <si>
    <t>022A300000</t>
  </si>
  <si>
    <t>Задача "Реализация федерального проекта "Цифровая культура" в рамках национального проекта "Культура"</t>
  </si>
  <si>
    <t>1101</t>
  </si>
  <si>
    <t>0310500000</t>
  </si>
  <si>
    <t>Физическая культура</t>
  </si>
  <si>
    <t>Задача "Реализация Программы поддержки местных инициатив в Тверской области"</t>
  </si>
  <si>
    <t>0120120030</t>
  </si>
  <si>
    <t>Подготовка проектно - сметной документации для проведения капитальных ремонтов в общеобразовательных организациях</t>
  </si>
  <si>
    <t>0120420010</t>
  </si>
  <si>
    <t>0120400000</t>
  </si>
  <si>
    <t>Задача "Профилактика безнадзорности и правонарушений среди несовершеннолетних"</t>
  </si>
  <si>
    <t>Субсидия на осуществление расходов, связанных с посещением обучающихся общеобразовательных организаций музеев, расположенных на территории Кашинского городского округа</t>
  </si>
  <si>
    <t>0540320140</t>
  </si>
  <si>
    <t>Реализация Программы по поддержке местных инициатив</t>
  </si>
  <si>
    <t>0110120050</t>
  </si>
  <si>
    <t xml:space="preserve">Подготовка проектно-сметной документации для проведения капитальных ремонтов </t>
  </si>
  <si>
    <t>191F220020</t>
  </si>
  <si>
    <t xml:space="preserve"> Задача "Содержание, озеленение и благоустройство территорий"</t>
  </si>
  <si>
    <t>Капитальный ремонт муниципального жилого фонда Кашинского городского округа</t>
  </si>
  <si>
    <t>0510320180</t>
  </si>
  <si>
    <t>Расходы по присмотру и уходу за несовершеннолетним обучающимся в группах продленного дня в общеобразовательных организациях из многодетных семей и бесплатное питание детей-инвалидов, детей с ограниченными возможностями здоровья</t>
  </si>
  <si>
    <t>Расходы на реализацию программы по поддержке местных инициатив "Обустройство спортивной площадки с мягким покрытием в поселке Стулово Кашинского городского округа Тверской области за счет средств местного бюджета, поступлений от юридических лиц и вкладов граждан"</t>
  </si>
  <si>
    <t>Думы от ____________ №   _____</t>
  </si>
  <si>
    <t>Думы от ____________ № _____</t>
  </si>
  <si>
    <t>Думы от _____________ № ______</t>
  </si>
  <si>
    <t>Думы от ____________ № ______</t>
  </si>
  <si>
    <t>191F254240</t>
  </si>
  <si>
    <t>022A100000</t>
  </si>
  <si>
    <t>022A155191</t>
  </si>
  <si>
    <t>021A155194</t>
  </si>
  <si>
    <t>021A255193</t>
  </si>
  <si>
    <t>021A200000</t>
  </si>
  <si>
    <t xml:space="preserve">Расходы на реализацию программы по поддержке местных инициатив "Обустройство спортивной площадки с мягким покрытием в поселке Стулово Кашинского городского округа Тверской области за счет средств местного бюджета, поступлений от юридических лиц и вкладов" </t>
  </si>
  <si>
    <t>Приложение № 3</t>
  </si>
  <si>
    <t>Приложение № 4</t>
  </si>
  <si>
    <t>округа на 2022 год и на плановый</t>
  </si>
  <si>
    <t>период 2023 и 2024 годов"</t>
  </si>
  <si>
    <t>Распределение бюджетных ассигнований бюджета Кашинского городского округа по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2022 год и на плановый период 2023 и 2024 годов</t>
  </si>
  <si>
    <t>Распределение бюджетных ассигнований бюджета Кашинского городского округа по разделам и подразделам классификации расходов бюджетов                                                   на 2022 год и на плановый период 2023 и 2024 годов</t>
  </si>
  <si>
    <t>2024 год</t>
  </si>
  <si>
    <t>Приложение № 5</t>
  </si>
  <si>
    <t xml:space="preserve">округа на 2022 год и на плановый </t>
  </si>
  <si>
    <t>период 2023 и 2024 годов»</t>
  </si>
  <si>
    <t>Ведомственная структура расходов  бюджета Кашинского городского округа по главным распорядителям бюджетных средств,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2022 год и на плановый период 2023 и 2024 годов</t>
  </si>
  <si>
    <t>Распределение бюджетных ассигнований бюджета Кашинского городского округа по целевым статьям (муниципальным программам и непрограммным направлениям деятельности) , группам видов расходов классификации расходов бюджетов на 2022 год и на плановый период 2023 и 2024 годов</t>
  </si>
  <si>
    <t xml:space="preserve"> 2023 год</t>
  </si>
  <si>
    <t>Расходы на реализацию Программы по поддержке местных инициатив «Обустройство детской площадки в деревне Матино Кашинского городского округа Тверской области» за счет средств местного бюджета, поступлений от юридических лиц и вкладов граждан</t>
  </si>
  <si>
    <t>Расходы на реализацию Программы по поддержке местных инициатив «Обустройство контейнерных площадок в населенных пунктах Кашинского городского округа Тверской области» за счет средств местного бюджета, поступлений от юридических лиц и вкладов граждан</t>
  </si>
  <si>
    <t xml:space="preserve"> Муниципальная программа "Переселение граждан из аварийного жилищного фонда Кашинского городского округа Тверской области на 2019-2024 годы"</t>
  </si>
  <si>
    <t>0290100000</t>
  </si>
  <si>
    <t>Задача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</si>
  <si>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"Содействие закреплению молодых специалистов в отрасли здравоохранение"</t>
  </si>
  <si>
    <t xml:space="preserve"> Задача "Содействие в решении жилищных проблем молодых специалистов в отрасли здравоохранение"</t>
  </si>
  <si>
    <t>Задача "Реализация регионального проекта "Творческие люди" в рамказ национального проекта "Культура""</t>
  </si>
  <si>
    <t>Поддержка отрасли культуры в части оказания государственной поддержки лучшим сельским учреждениям культуры</t>
  </si>
  <si>
    <t>Поддержка отрасли культуры в части оказания государственной поддержки лучшим работникам сельских учреждений культуры</t>
  </si>
  <si>
    <t>Поддержка отрасли культуры в части модернизации (капитальный ремонт, реконструкция) муниципальных детских школ искусств по видам искусств</t>
  </si>
  <si>
    <t>Создание комфортной городской среды в малых городах - победителях Всероссийского конкурса лучших проектов создания комфортной городской среды (за счет средств местного бюджета)</t>
  </si>
  <si>
    <t>Создание комфортной городской среды в малых городах - победителях Всероссийского конкурса лучших проектов создания комфортной городской среды (за счёт средств федерального бюджета)</t>
  </si>
  <si>
    <t>191F220030</t>
  </si>
  <si>
    <t>05403S9003</t>
  </si>
  <si>
    <t>05403S9004</t>
  </si>
  <si>
    <t>05403S9005</t>
  </si>
  <si>
    <t>03105S9002</t>
  </si>
  <si>
    <t>Расходы на реализацию Программы по поддержке местных инициатив «Обустройство детской площадки на улице Вонжинская г. Кашин» за счет средств местного бюджета, поступлений от юридических лиц и вкладов граждан</t>
  </si>
</sst>
</file>

<file path=xl/styles.xml><?xml version="1.0" encoding="utf-8"?>
<styleSheet xmlns="http://schemas.openxmlformats.org/spreadsheetml/2006/main">
  <numFmts count="1">
    <numFmt numFmtId="164" formatCode="#,##0.0"/>
  </numFmts>
  <fonts count="17">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1"/>
      <name val="Calibri"/>
      <family val="2"/>
      <scheme val="minor"/>
    </font>
    <font>
      <sz val="11"/>
      <name val="Times New Roman"/>
      <family val="1"/>
      <charset val="204"/>
    </font>
    <font>
      <sz val="10"/>
      <color rgb="FF000000"/>
      <name val="Times New Roman"/>
      <family val="1"/>
      <charset val="204"/>
    </font>
    <font>
      <sz val="12"/>
      <color rgb="FF000000"/>
      <name val="Times New Roman"/>
      <family val="1"/>
      <charset val="204"/>
    </font>
    <font>
      <b/>
      <sz val="10"/>
      <color rgb="FF000000"/>
      <name val="Times New Roman"/>
      <family val="1"/>
      <charset val="204"/>
    </font>
    <font>
      <sz val="14"/>
      <name val="Times New Roman"/>
      <family val="1"/>
      <charset val="204"/>
    </font>
    <font>
      <b/>
      <sz val="14"/>
      <name val="Times New Roman"/>
      <family val="1"/>
      <charset val="204"/>
    </font>
    <font>
      <sz val="10"/>
      <name val="Times New Roman"/>
      <family val="1"/>
      <charset val="204"/>
    </font>
    <font>
      <sz val="10"/>
      <color rgb="FFFF0000"/>
      <name val="Times New Roman"/>
      <family val="1"/>
      <charset val="204"/>
    </font>
    <font>
      <b/>
      <sz val="1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13">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s>
  <cellStyleXfs count="31">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0" fontId="4" fillId="0" borderId="1"/>
    <xf numFmtId="0" fontId="5" fillId="0" borderId="1"/>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3" fillId="0" borderId="2">
      <alignment vertical="top" wrapText="1"/>
    </xf>
    <xf numFmtId="0" fontId="6" fillId="0" borderId="1"/>
  </cellStyleXfs>
  <cellXfs count="127">
    <xf numFmtId="0" fontId="0" fillId="0" borderId="0" xfId="0"/>
    <xf numFmtId="0" fontId="0" fillId="0" borderId="0" xfId="0" applyProtection="1">
      <protection locked="0"/>
    </xf>
    <xf numFmtId="0" fontId="1" fillId="0" borderId="1" xfId="2" applyNumberFormat="1" applyProtection="1"/>
    <xf numFmtId="0" fontId="7" fillId="0" borderId="0" xfId="0" applyFont="1" applyProtection="1">
      <protection locked="0"/>
    </xf>
    <xf numFmtId="0" fontId="3" fillId="0" borderId="1" xfId="2" applyNumberFormat="1" applyFont="1" applyProtection="1"/>
    <xf numFmtId="0" fontId="9" fillId="0" borderId="1" xfId="2" applyNumberFormat="1" applyFont="1" applyFill="1" applyAlignment="1" applyProtection="1">
      <alignment horizontal="center"/>
    </xf>
    <xf numFmtId="0" fontId="9" fillId="0" borderId="2" xfId="5" applyNumberFormat="1" applyFont="1" applyFill="1" applyAlignment="1" applyProtection="1">
      <alignment horizontal="center" vertical="center" wrapText="1"/>
    </xf>
    <xf numFmtId="164" fontId="11" fillId="0" borderId="2" xfId="5" applyNumberFormat="1" applyFont="1" applyFill="1" applyAlignment="1" applyProtection="1">
      <alignment horizontal="center" vertical="center" wrapText="1"/>
    </xf>
    <xf numFmtId="164" fontId="11" fillId="0" borderId="2" xfId="8" applyNumberFormat="1" applyFont="1" applyFill="1" applyAlignment="1" applyProtection="1">
      <alignment horizontal="center" vertical="top" shrinkToFit="1"/>
    </xf>
    <xf numFmtId="164" fontId="9" fillId="0" borderId="2" xfId="8" applyNumberFormat="1" applyFont="1" applyFill="1" applyAlignment="1" applyProtection="1">
      <alignment horizontal="center" vertical="top" shrinkToFit="1"/>
    </xf>
    <xf numFmtId="164" fontId="9" fillId="0" borderId="3" xfId="11" applyNumberFormat="1" applyFont="1" applyFill="1" applyAlignment="1" applyProtection="1">
      <alignment horizontal="center" vertical="top" shrinkToFit="1"/>
    </xf>
    <xf numFmtId="0" fontId="9" fillId="0" borderId="5" xfId="5" applyNumberFormat="1" applyFont="1" applyFill="1" applyBorder="1" applyAlignment="1" applyProtection="1">
      <alignment horizontal="center" vertical="center" wrapText="1"/>
    </xf>
    <xf numFmtId="164" fontId="0" fillId="0" borderId="0" xfId="0" applyNumberFormat="1" applyProtection="1">
      <protection locked="0"/>
    </xf>
    <xf numFmtId="0" fontId="0" fillId="0" borderId="1" xfId="0" applyBorder="1" applyProtection="1">
      <protection locked="0"/>
    </xf>
    <xf numFmtId="164" fontId="9" fillId="0" borderId="3" xfId="11" applyNumberFormat="1" applyFont="1" applyFill="1" applyAlignment="1" applyProtection="1">
      <alignment horizontal="right" vertical="top" shrinkToFit="1"/>
    </xf>
    <xf numFmtId="164" fontId="1" fillId="0" borderId="1" xfId="2" applyNumberFormat="1" applyProtection="1"/>
    <xf numFmtId="164" fontId="3" fillId="0" borderId="1" xfId="2" applyNumberFormat="1" applyFont="1" applyProtection="1"/>
    <xf numFmtId="1" fontId="9" fillId="0" borderId="2" xfId="7" applyNumberFormat="1" applyFont="1" applyFill="1" applyProtection="1">
      <alignment horizontal="center" vertical="top" shrinkToFit="1"/>
    </xf>
    <xf numFmtId="49" fontId="9" fillId="0" borderId="2" xfId="7" applyNumberFormat="1" applyFont="1" applyFill="1" applyProtection="1">
      <alignment horizontal="center" vertical="top" shrinkToFit="1"/>
    </xf>
    <xf numFmtId="0" fontId="9" fillId="0" borderId="2" xfId="6" applyNumberFormat="1" applyFont="1" applyFill="1" applyProtection="1">
      <alignment vertical="top" wrapText="1"/>
    </xf>
    <xf numFmtId="164" fontId="9" fillId="0" borderId="4" xfId="8" applyNumberFormat="1" applyFont="1" applyFill="1" applyBorder="1" applyAlignment="1" applyProtection="1">
      <alignment horizontal="center" vertical="top" shrinkToFit="1"/>
    </xf>
    <xf numFmtId="164" fontId="14" fillId="0" borderId="2" xfId="8" applyNumberFormat="1" applyFont="1" applyFill="1" applyAlignment="1" applyProtection="1">
      <alignment horizontal="center" vertical="top" shrinkToFit="1"/>
    </xf>
    <xf numFmtId="1" fontId="11" fillId="0" borderId="2" xfId="7" applyNumberFormat="1" applyFont="1" applyFill="1" applyProtection="1">
      <alignment horizontal="center" vertical="top" shrinkToFit="1"/>
    </xf>
    <xf numFmtId="0" fontId="11" fillId="0" borderId="2" xfId="6" applyNumberFormat="1" applyFont="1" applyFill="1" applyProtection="1">
      <alignment vertical="top" wrapText="1"/>
    </xf>
    <xf numFmtId="0" fontId="8" fillId="0" borderId="1" xfId="30" applyFont="1" applyFill="1" applyProtection="1">
      <protection locked="0"/>
    </xf>
    <xf numFmtId="0" fontId="0" fillId="0" borderId="1" xfId="30" applyFont="1" applyProtection="1">
      <protection locked="0"/>
    </xf>
    <xf numFmtId="0" fontId="9" fillId="0" borderId="1" xfId="1" applyNumberFormat="1" applyFont="1" applyFill="1" applyProtection="1">
      <alignment wrapText="1"/>
    </xf>
    <xf numFmtId="0" fontId="9" fillId="0" borderId="1" xfId="2" applyNumberFormat="1" applyFont="1" applyFill="1" applyProtection="1"/>
    <xf numFmtId="0" fontId="11" fillId="0" borderId="2" xfId="5" applyNumberFormat="1" applyFont="1" applyFill="1" applyProtection="1">
      <alignment horizontal="center" vertical="center" wrapText="1"/>
    </xf>
    <xf numFmtId="0" fontId="11" fillId="0" borderId="2" xfId="5" applyNumberFormat="1" applyFont="1" applyFill="1" applyAlignment="1" applyProtection="1">
      <alignment horizontal="left" vertical="center" wrapText="1"/>
    </xf>
    <xf numFmtId="0" fontId="7" fillId="0" borderId="1" xfId="30" applyFont="1" applyProtection="1">
      <protection locked="0"/>
    </xf>
    <xf numFmtId="164" fontId="0" fillId="0" borderId="1" xfId="30" applyNumberFormat="1" applyFont="1" applyProtection="1">
      <protection locked="0"/>
    </xf>
    <xf numFmtId="1" fontId="9" fillId="0" borderId="9" xfId="7" applyNumberFormat="1" applyFont="1" applyFill="1" applyBorder="1" applyProtection="1">
      <alignment horizontal="center" vertical="top" shrinkToFit="1"/>
    </xf>
    <xf numFmtId="0" fontId="9" fillId="0" borderId="9" xfId="6" applyNumberFormat="1" applyFont="1" applyFill="1" applyBorder="1" applyProtection="1">
      <alignment vertical="top" wrapText="1"/>
    </xf>
    <xf numFmtId="164" fontId="9" fillId="0" borderId="9" xfId="8" applyNumberFormat="1" applyFont="1" applyFill="1" applyBorder="1" applyAlignment="1" applyProtection="1">
      <alignment horizontal="center" vertical="top" shrinkToFit="1"/>
    </xf>
    <xf numFmtId="1" fontId="9" fillId="0" borderId="5" xfId="7" applyNumberFormat="1" applyFont="1" applyFill="1" applyBorder="1" applyProtection="1">
      <alignment horizontal="center" vertical="top" shrinkToFit="1"/>
    </xf>
    <xf numFmtId="0" fontId="9" fillId="0" borderId="5" xfId="6" applyNumberFormat="1" applyFont="1" applyFill="1" applyBorder="1" applyProtection="1">
      <alignment vertical="top" wrapText="1"/>
    </xf>
    <xf numFmtId="164" fontId="9" fillId="0" borderId="5" xfId="8" applyNumberFormat="1" applyFont="1" applyFill="1" applyBorder="1" applyAlignment="1" applyProtection="1">
      <alignment horizontal="center" vertical="top" shrinkToFit="1"/>
    </xf>
    <xf numFmtId="0" fontId="9" fillId="0" borderId="3" xfId="10" applyNumberFormat="1" applyFont="1" applyFill="1" applyProtection="1">
      <alignment horizontal="right"/>
    </xf>
    <xf numFmtId="0" fontId="8" fillId="0" borderId="1" xfId="30" applyFont="1" applyFill="1" applyAlignment="1" applyProtection="1">
      <alignment horizontal="center"/>
      <protection locked="0"/>
    </xf>
    <xf numFmtId="1" fontId="15" fillId="0" borderId="2" xfId="7" applyNumberFormat="1" applyFont="1" applyFill="1" applyProtection="1">
      <alignment horizontal="center" vertical="top" shrinkToFit="1"/>
    </xf>
    <xf numFmtId="0" fontId="15" fillId="0" borderId="2" xfId="6" applyNumberFormat="1" applyFont="1" applyFill="1" applyProtection="1">
      <alignment vertical="top" wrapText="1"/>
    </xf>
    <xf numFmtId="164" fontId="15" fillId="0" borderId="2" xfId="8" applyNumberFormat="1" applyFont="1" applyFill="1" applyAlignment="1" applyProtection="1">
      <alignment horizontal="center" vertical="top" shrinkToFit="1"/>
    </xf>
    <xf numFmtId="1" fontId="9" fillId="0" borderId="4" xfId="7" applyNumberFormat="1" applyFont="1" applyFill="1" applyBorder="1" applyProtection="1">
      <alignment horizontal="center" vertical="top" shrinkToFit="1"/>
    </xf>
    <xf numFmtId="0" fontId="9" fillId="0" borderId="4" xfId="6" applyNumberFormat="1" applyFont="1" applyFill="1" applyBorder="1" applyProtection="1">
      <alignment vertical="top" wrapText="1"/>
    </xf>
    <xf numFmtId="49" fontId="11" fillId="0" borderId="4" xfId="7" applyNumberFormat="1" applyFont="1" applyFill="1" applyBorder="1" applyProtection="1">
      <alignment horizontal="center" vertical="top" shrinkToFit="1"/>
    </xf>
    <xf numFmtId="1" fontId="11" fillId="0" borderId="4" xfId="7" applyNumberFormat="1" applyFont="1" applyFill="1" applyBorder="1" applyProtection="1">
      <alignment horizontal="center" vertical="top" shrinkToFit="1"/>
    </xf>
    <xf numFmtId="0" fontId="11" fillId="0" borderId="4" xfId="6" applyNumberFormat="1" applyFont="1" applyFill="1" applyBorder="1" applyProtection="1">
      <alignment vertical="top" wrapText="1"/>
    </xf>
    <xf numFmtId="164" fontId="11" fillId="0" borderId="4" xfId="8" applyNumberFormat="1" applyFont="1" applyFill="1" applyBorder="1" applyAlignment="1" applyProtection="1">
      <alignment horizontal="center" vertical="top" shrinkToFit="1"/>
    </xf>
    <xf numFmtId="0" fontId="0" fillId="0" borderId="1" xfId="30" applyFont="1" applyBorder="1" applyProtection="1">
      <protection locked="0"/>
    </xf>
    <xf numFmtId="0" fontId="13" fillId="0" borderId="1" xfId="30" applyFont="1" applyFill="1" applyBorder="1" applyAlignment="1" applyProtection="1">
      <alignment wrapText="1"/>
      <protection locked="0"/>
    </xf>
    <xf numFmtId="49" fontId="11" fillId="0" borderId="2" xfId="7" applyNumberFormat="1" applyFont="1" applyFill="1" applyProtection="1">
      <alignment horizontal="center" vertical="top" shrinkToFit="1"/>
    </xf>
    <xf numFmtId="49" fontId="8" fillId="0" borderId="1" xfId="30" applyNumberFormat="1" applyFont="1" applyFill="1" applyProtection="1">
      <protection locked="0"/>
    </xf>
    <xf numFmtId="49" fontId="11" fillId="0" borderId="2" xfId="5" applyNumberFormat="1" applyFont="1" applyFill="1" applyProtection="1">
      <alignment horizontal="center" vertical="center" wrapText="1"/>
    </xf>
    <xf numFmtId="49" fontId="9" fillId="0" borderId="5" xfId="7" applyNumberFormat="1" applyFont="1" applyFill="1" applyBorder="1" applyProtection="1">
      <alignment horizontal="center" vertical="top" shrinkToFit="1"/>
    </xf>
    <xf numFmtId="49" fontId="9" fillId="0" borderId="9" xfId="7" applyNumberFormat="1" applyFont="1" applyFill="1" applyBorder="1" applyProtection="1">
      <alignment horizontal="center" vertical="top" shrinkToFit="1"/>
    </xf>
    <xf numFmtId="49" fontId="9" fillId="0" borderId="4" xfId="7" applyNumberFormat="1" applyFont="1" applyFill="1" applyBorder="1" applyProtection="1">
      <alignment horizontal="center" vertical="top" shrinkToFit="1"/>
    </xf>
    <xf numFmtId="49" fontId="9" fillId="0" borderId="1" xfId="2" applyNumberFormat="1" applyFont="1" applyFill="1" applyProtection="1"/>
    <xf numFmtId="49" fontId="14" fillId="0" borderId="2" xfId="7" applyNumberFormat="1" applyFont="1" applyFill="1" applyProtection="1">
      <alignment horizontal="center" vertical="top" shrinkToFit="1"/>
    </xf>
    <xf numFmtId="1" fontId="14" fillId="0" borderId="2" xfId="7" applyNumberFormat="1" applyFont="1" applyFill="1" applyProtection="1">
      <alignment horizontal="center" vertical="top" shrinkToFit="1"/>
    </xf>
    <xf numFmtId="0" fontId="9" fillId="0" borderId="10" xfId="6" applyNumberFormat="1" applyFont="1" applyFill="1" applyBorder="1" applyProtection="1">
      <alignment vertical="top" wrapText="1"/>
    </xf>
    <xf numFmtId="0" fontId="14" fillId="0" borderId="2" xfId="6" applyNumberFormat="1" applyFont="1" applyFill="1" applyProtection="1">
      <alignment vertical="top" wrapText="1"/>
    </xf>
    <xf numFmtId="1" fontId="16" fillId="0" borderId="2" xfId="7" applyNumberFormat="1" applyFont="1" applyFill="1" applyProtection="1">
      <alignment horizontal="center" vertical="top" shrinkToFit="1"/>
    </xf>
    <xf numFmtId="49" fontId="16" fillId="0" borderId="2" xfId="7" applyNumberFormat="1" applyFont="1" applyFill="1" applyProtection="1">
      <alignment horizontal="center" vertical="top" shrinkToFit="1"/>
    </xf>
    <xf numFmtId="0" fontId="16" fillId="0" borderId="2" xfId="6" applyNumberFormat="1" applyFont="1" applyFill="1" applyProtection="1">
      <alignment vertical="top" wrapText="1"/>
    </xf>
    <xf numFmtId="164" fontId="16" fillId="0" borderId="2" xfId="8" applyNumberFormat="1" applyFont="1" applyFill="1" applyAlignment="1" applyProtection="1">
      <alignment horizontal="center" vertical="top" shrinkToFit="1"/>
    </xf>
    <xf numFmtId="0" fontId="8" fillId="0" borderId="0" xfId="0" applyFont="1" applyFill="1" applyProtection="1">
      <protection locked="0"/>
    </xf>
    <xf numFmtId="49" fontId="8" fillId="0" borderId="0" xfId="0" applyNumberFormat="1" applyFont="1" applyFill="1" applyProtection="1">
      <protection locked="0"/>
    </xf>
    <xf numFmtId="0" fontId="8" fillId="0" borderId="1" xfId="0" applyFont="1" applyFill="1" applyBorder="1" applyProtection="1">
      <protection locked="0"/>
    </xf>
    <xf numFmtId="49" fontId="8" fillId="0" borderId="1" xfId="0" applyNumberFormat="1" applyFont="1" applyFill="1" applyBorder="1" applyProtection="1">
      <protection locked="0"/>
    </xf>
    <xf numFmtId="0" fontId="9" fillId="0" borderId="5" xfId="5" applyNumberFormat="1" applyFont="1" applyFill="1" applyBorder="1" applyProtection="1">
      <alignment horizontal="center" vertical="center" wrapText="1"/>
    </xf>
    <xf numFmtId="49" fontId="9" fillId="0" borderId="5" xfId="5" applyNumberFormat="1" applyFont="1" applyFill="1" applyBorder="1" applyProtection="1">
      <alignment horizontal="center" vertical="center" wrapText="1"/>
    </xf>
    <xf numFmtId="164" fontId="7" fillId="0" borderId="0" xfId="0" applyNumberFormat="1" applyFont="1" applyProtection="1">
      <protection locked="0"/>
    </xf>
    <xf numFmtId="164" fontId="9" fillId="0" borderId="4" xfId="11" applyNumberFormat="1" applyFont="1" applyFill="1" applyBorder="1" applyAlignment="1" applyProtection="1">
      <alignment horizontal="center" vertical="top" shrinkToFit="1"/>
    </xf>
    <xf numFmtId="0" fontId="9" fillId="0" borderId="11" xfId="6" applyNumberFormat="1" applyFont="1" applyFill="1" applyBorder="1" applyProtection="1">
      <alignment vertical="top" wrapText="1"/>
    </xf>
    <xf numFmtId="164" fontId="7" fillId="0" borderId="1" xfId="30" applyNumberFormat="1" applyFont="1" applyProtection="1">
      <protection locked="0"/>
    </xf>
    <xf numFmtId="0" fontId="9" fillId="0" borderId="12" xfId="5" applyNumberFormat="1" applyFont="1" applyFill="1" applyBorder="1" applyAlignment="1" applyProtection="1">
      <alignment horizontal="center" vertical="center" wrapText="1"/>
    </xf>
    <xf numFmtId="1" fontId="9" fillId="0" borderId="2" xfId="24" applyNumberFormat="1" applyFont="1" applyFill="1" applyAlignment="1" applyProtection="1">
      <alignment horizontal="center" vertical="top" shrinkToFit="1"/>
    </xf>
    <xf numFmtId="0" fontId="0" fillId="0" borderId="0" xfId="0" applyFill="1" applyProtection="1">
      <protection locked="0"/>
    </xf>
    <xf numFmtId="0" fontId="1" fillId="0" borderId="1" xfId="2" applyNumberFormat="1" applyFill="1" applyProtection="1"/>
    <xf numFmtId="0" fontId="0" fillId="0" borderId="1" xfId="30" applyFont="1" applyFill="1" applyProtection="1">
      <protection locked="0"/>
    </xf>
    <xf numFmtId="0" fontId="1" fillId="0" borderId="1" xfId="2" applyNumberFormat="1" applyFont="1" applyProtection="1"/>
    <xf numFmtId="0" fontId="6" fillId="0" borderId="1" xfId="30" applyFont="1" applyProtection="1">
      <protection locked="0"/>
    </xf>
    <xf numFmtId="164" fontId="3" fillId="0" borderId="1" xfId="2" applyNumberFormat="1" applyFont="1" applyFill="1" applyProtection="1"/>
    <xf numFmtId="0" fontId="3" fillId="0" borderId="1" xfId="2" applyNumberFormat="1" applyFont="1" applyFill="1" applyProtection="1"/>
    <xf numFmtId="164" fontId="1" fillId="0" borderId="1" xfId="2" applyNumberFormat="1" applyFill="1" applyProtection="1"/>
    <xf numFmtId="0" fontId="8" fillId="0" borderId="0" xfId="0" applyFont="1" applyFill="1" applyAlignment="1" applyProtection="1">
      <alignment horizontal="center"/>
      <protection locked="0"/>
    </xf>
    <xf numFmtId="0" fontId="8" fillId="0" borderId="1" xfId="30" applyFont="1" applyFill="1" applyAlignment="1" applyProtection="1">
      <alignment horizontal="center"/>
      <protection locked="0"/>
    </xf>
    <xf numFmtId="0" fontId="10" fillId="0" borderId="1" xfId="3" applyNumberFormat="1" applyFont="1" applyFill="1" applyProtection="1">
      <alignment horizontal="center"/>
    </xf>
    <xf numFmtId="0" fontId="8" fillId="0" borderId="1" xfId="30" applyFont="1" applyFill="1" applyAlignment="1" applyProtection="1">
      <protection locked="0"/>
    </xf>
    <xf numFmtId="0" fontId="6" fillId="0" borderId="0" xfId="0" applyFont="1" applyProtection="1">
      <protection locked="0"/>
    </xf>
    <xf numFmtId="164" fontId="9" fillId="0" borderId="1" xfId="11" applyNumberFormat="1" applyFont="1" applyFill="1" applyBorder="1" applyAlignment="1" applyProtection="1">
      <alignment horizontal="right" vertical="top" shrinkToFit="1"/>
    </xf>
    <xf numFmtId="0" fontId="9" fillId="0" borderId="2" xfId="13" applyNumberFormat="1" applyFont="1" applyFill="1" applyBorder="1" applyAlignment="1" applyProtection="1">
      <alignment vertical="top" wrapText="1"/>
    </xf>
    <xf numFmtId="0" fontId="9" fillId="0" borderId="1" xfId="4" applyNumberFormat="1" applyFont="1" applyFill="1" applyProtection="1">
      <alignment horizontal="right"/>
    </xf>
    <xf numFmtId="0" fontId="9" fillId="0" borderId="1" xfId="4" applyFont="1" applyFill="1">
      <alignment horizontal="right"/>
    </xf>
    <xf numFmtId="0" fontId="9" fillId="0" borderId="1" xfId="13" applyNumberFormat="1" applyFont="1" applyFill="1" applyProtection="1">
      <alignment horizontal="left" wrapText="1"/>
    </xf>
    <xf numFmtId="0" fontId="9" fillId="0" borderId="1" xfId="13" applyFont="1" applyFill="1">
      <alignment horizontal="left" wrapText="1"/>
    </xf>
    <xf numFmtId="0" fontId="8" fillId="0" borderId="1" xfId="30" applyFont="1" applyFill="1" applyAlignment="1" applyProtection="1">
      <alignment horizontal="center"/>
      <protection locked="0"/>
    </xf>
    <xf numFmtId="0" fontId="8" fillId="0" borderId="1" xfId="30" applyFont="1" applyFill="1" applyAlignment="1" applyProtection="1">
      <alignment horizontal="left"/>
      <protection locked="0"/>
    </xf>
    <xf numFmtId="0" fontId="12" fillId="0" borderId="1" xfId="30" applyNumberFormat="1" applyFont="1" applyFill="1" applyAlignment="1" applyProtection="1">
      <alignment horizontal="center" wrapText="1"/>
      <protection locked="0"/>
    </xf>
    <xf numFmtId="0" fontId="10" fillId="0" borderId="1" xfId="3" applyNumberFormat="1" applyFont="1" applyFill="1" applyProtection="1">
      <alignment horizontal="center"/>
    </xf>
    <xf numFmtId="0" fontId="10" fillId="0" borderId="1" xfId="3" applyFont="1" applyFill="1">
      <alignment horizontal="center"/>
    </xf>
    <xf numFmtId="0" fontId="0" fillId="0" borderId="0" xfId="0" applyAlignment="1">
      <alignment horizontal="left"/>
    </xf>
    <xf numFmtId="0" fontId="9" fillId="0" borderId="4" xfId="5" applyNumberFormat="1" applyFont="1" applyFill="1" applyBorder="1" applyAlignment="1" applyProtection="1">
      <alignment horizontal="center" vertical="center" wrapText="1"/>
    </xf>
    <xf numFmtId="0" fontId="0" fillId="0" borderId="4" xfId="0" applyBorder="1" applyAlignment="1"/>
    <xf numFmtId="0" fontId="9" fillId="0" borderId="7" xfId="4" applyFont="1" applyFill="1"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10" fillId="0" borderId="1" xfId="3" applyFont="1" applyFill="1" applyAlignment="1">
      <alignment horizontal="left"/>
    </xf>
    <xf numFmtId="0" fontId="0" fillId="0" borderId="0" xfId="0" applyFill="1" applyAlignment="1">
      <alignment horizontal="left"/>
    </xf>
    <xf numFmtId="0" fontId="0" fillId="0" borderId="7" xfId="0" applyFill="1" applyBorder="1" applyAlignment="1">
      <alignment horizontal="center"/>
    </xf>
    <xf numFmtId="0" fontId="0" fillId="0" borderId="8" xfId="0" applyFill="1" applyBorder="1" applyAlignment="1">
      <alignment horizontal="center"/>
    </xf>
    <xf numFmtId="0" fontId="0" fillId="0" borderId="4" xfId="0" applyFill="1" applyBorder="1" applyAlignment="1"/>
    <xf numFmtId="49" fontId="9" fillId="0" borderId="4" xfId="5" applyNumberFormat="1" applyFont="1" applyFill="1" applyBorder="1" applyAlignment="1" applyProtection="1">
      <alignment horizontal="center" vertical="center" wrapText="1"/>
    </xf>
    <xf numFmtId="0" fontId="8" fillId="0" borderId="1" xfId="0" applyFont="1" applyFill="1" applyBorder="1" applyAlignment="1">
      <alignment horizontal="center" vertical="top"/>
    </xf>
    <xf numFmtId="0" fontId="12" fillId="0" borderId="1" xfId="0" applyFont="1" applyFill="1" applyBorder="1" applyAlignment="1" applyProtection="1">
      <alignment horizontal="center" vertical="center" wrapText="1"/>
      <protection locked="0"/>
    </xf>
    <xf numFmtId="0" fontId="9" fillId="0" borderId="1" xfId="13" applyNumberFormat="1" applyFont="1" applyFill="1" applyAlignment="1" applyProtection="1">
      <alignment horizontal="right" wrapText="1"/>
    </xf>
    <xf numFmtId="0" fontId="9" fillId="0" borderId="1" xfId="13" applyFont="1" applyFill="1" applyAlignment="1">
      <alignment horizontal="right" wrapText="1"/>
    </xf>
    <xf numFmtId="0" fontId="9" fillId="0" borderId="6" xfId="4" applyFont="1" applyFill="1" applyBorder="1" applyAlignment="1">
      <alignment horizontal="center"/>
    </xf>
    <xf numFmtId="0" fontId="9" fillId="0" borderId="8" xfId="4" applyFont="1" applyFill="1" applyBorder="1" applyAlignment="1">
      <alignment horizontal="center"/>
    </xf>
    <xf numFmtId="0" fontId="8" fillId="0" borderId="1" xfId="0" applyFont="1" applyFill="1" applyBorder="1" applyAlignment="1">
      <alignment vertical="top" wrapText="1"/>
    </xf>
    <xf numFmtId="0" fontId="8" fillId="0" borderId="1" xfId="0" applyFont="1" applyFill="1" applyBorder="1" applyAlignment="1">
      <alignment vertical="top"/>
    </xf>
    <xf numFmtId="0" fontId="8" fillId="0" borderId="1" xfId="30" applyFont="1" applyFill="1" applyAlignment="1" applyProtection="1">
      <protection locked="0"/>
    </xf>
    <xf numFmtId="0" fontId="12" fillId="0" borderId="1" xfId="30" applyFont="1" applyFill="1" applyBorder="1" applyAlignment="1" applyProtection="1">
      <alignment horizontal="center" wrapText="1"/>
      <protection locked="0"/>
    </xf>
    <xf numFmtId="0" fontId="6" fillId="0" borderId="0" xfId="0" applyFont="1" applyFill="1" applyAlignment="1">
      <alignment horizontal="left"/>
    </xf>
    <xf numFmtId="0" fontId="8" fillId="0" borderId="1" xfId="30" applyFont="1" applyFill="1" applyAlignment="1" applyProtection="1">
      <alignment wrapText="1"/>
      <protection locked="0"/>
    </xf>
    <xf numFmtId="0" fontId="6" fillId="0" borderId="0" xfId="0" applyFont="1" applyFill="1" applyAlignment="1">
      <alignment wrapText="1"/>
    </xf>
  </cellXfs>
  <cellStyles count="31">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20"/>
    <cellStyle name="xl25" xfId="21"/>
    <cellStyle name="xl26" xfId="1"/>
    <cellStyle name="xl27" xfId="10"/>
    <cellStyle name="xl28" xfId="22"/>
    <cellStyle name="xl29" xfId="23"/>
    <cellStyle name="xl30" xfId="3"/>
    <cellStyle name="xl31" xfId="4"/>
    <cellStyle name="xl32" xfId="13"/>
    <cellStyle name="xl33" xfId="6"/>
    <cellStyle name="xl34" xfId="24"/>
    <cellStyle name="xl35" xfId="7"/>
    <cellStyle name="xl36" xfId="25"/>
    <cellStyle name="xl37" xfId="26"/>
    <cellStyle name="xl38" xfId="27"/>
    <cellStyle name="xl39" xfId="28"/>
    <cellStyle name="xl61" xfId="29"/>
    <cellStyle name="Обычный" xfId="0" builtinId="0"/>
    <cellStyle name="Обычный 2" xfId="3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G531"/>
  <sheetViews>
    <sheetView showGridLines="0" topLeftCell="A247" zoomScaleSheetLayoutView="100" workbookViewId="0">
      <selection activeCell="B442" sqref="B442"/>
    </sheetView>
  </sheetViews>
  <sheetFormatPr defaultColWidth="9.140625" defaultRowHeight="15" outlineLevelRow="6"/>
  <cols>
    <col min="1" max="1" width="7.7109375" style="24" customWidth="1"/>
    <col min="2" max="2" width="53.85546875" style="24" customWidth="1"/>
    <col min="3" max="5" width="11.7109375" style="39" customWidth="1"/>
    <col min="6" max="6" width="9.140625" style="25" customWidth="1"/>
    <col min="7" max="16384" width="9.140625" style="25"/>
  </cols>
  <sheetData>
    <row r="1" spans="1:6">
      <c r="C1" s="97" t="s">
        <v>702</v>
      </c>
      <c r="D1" s="97"/>
      <c r="E1" s="97"/>
    </row>
    <row r="2" spans="1:6">
      <c r="C2" s="98" t="s">
        <v>543</v>
      </c>
      <c r="D2" s="98"/>
      <c r="E2" s="98"/>
    </row>
    <row r="3" spans="1:6">
      <c r="C3" s="98" t="s">
        <v>694</v>
      </c>
      <c r="D3" s="98"/>
      <c r="E3" s="98"/>
    </row>
    <row r="4" spans="1:6">
      <c r="C4" s="98" t="s">
        <v>656</v>
      </c>
      <c r="D4" s="102"/>
      <c r="E4" s="102"/>
    </row>
    <row r="5" spans="1:6">
      <c r="C5" s="98" t="s">
        <v>704</v>
      </c>
      <c r="D5" s="102"/>
      <c r="E5" s="102"/>
    </row>
    <row r="6" spans="1:6">
      <c r="C6" s="98" t="s">
        <v>705</v>
      </c>
      <c r="D6" s="102"/>
      <c r="E6" s="102"/>
    </row>
    <row r="7" spans="1:6" ht="15.75" customHeight="1">
      <c r="A7" s="99" t="s">
        <v>707</v>
      </c>
      <c r="B7" s="99"/>
      <c r="C7" s="99"/>
      <c r="D7" s="99"/>
      <c r="E7" s="99"/>
      <c r="F7" s="2"/>
    </row>
    <row r="8" spans="1:6" ht="72.75" customHeight="1">
      <c r="A8" s="99"/>
      <c r="B8" s="99"/>
      <c r="C8" s="99"/>
      <c r="D8" s="99"/>
      <c r="E8" s="99"/>
      <c r="F8" s="2"/>
    </row>
    <row r="9" spans="1:6" ht="15.75" customHeight="1">
      <c r="B9" s="100"/>
      <c r="C9" s="101"/>
      <c r="D9" s="101"/>
      <c r="E9" s="101"/>
      <c r="F9" s="2"/>
    </row>
    <row r="10" spans="1:6" ht="12" customHeight="1">
      <c r="B10" s="93"/>
      <c r="C10" s="94"/>
      <c r="D10" s="94"/>
      <c r="E10" s="94"/>
      <c r="F10" s="2"/>
    </row>
    <row r="11" spans="1:6" ht="15" customHeight="1">
      <c r="A11" s="103" t="s">
        <v>537</v>
      </c>
      <c r="B11" s="103" t="s">
        <v>540</v>
      </c>
      <c r="C11" s="105" t="s">
        <v>541</v>
      </c>
      <c r="D11" s="106"/>
      <c r="E11" s="107"/>
      <c r="F11" s="2"/>
    </row>
    <row r="12" spans="1:6" ht="42.75" customHeight="1">
      <c r="A12" s="104"/>
      <c r="B12" s="104"/>
      <c r="C12" s="76" t="s">
        <v>658</v>
      </c>
      <c r="D12" s="11" t="s">
        <v>653</v>
      </c>
      <c r="E12" s="11" t="s">
        <v>708</v>
      </c>
      <c r="F12" s="2"/>
    </row>
    <row r="13" spans="1:6" ht="15.75" customHeight="1">
      <c r="A13" s="70">
        <v>1</v>
      </c>
      <c r="B13" s="70">
        <v>2</v>
      </c>
      <c r="C13" s="6">
        <v>3</v>
      </c>
      <c r="D13" s="6">
        <v>4</v>
      </c>
      <c r="E13" s="6">
        <v>5</v>
      </c>
      <c r="F13" s="2"/>
    </row>
    <row r="14" spans="1:6" s="30" customFormat="1" ht="15.75" customHeight="1">
      <c r="A14" s="28"/>
      <c r="B14" s="29" t="s">
        <v>552</v>
      </c>
      <c r="C14" s="7">
        <f>C15+C126+C162+C229+C313+C414+C435+C485+C518</f>
        <v>689587.90000000014</v>
      </c>
      <c r="D14" s="7">
        <f>D15+D126+D162+D229+D313+D414+D435+D485+D518</f>
        <v>586618.19999999995</v>
      </c>
      <c r="E14" s="7">
        <f>E15+E126+E162+E229+E313+E414+E435+E485+E518</f>
        <v>574761.79999999993</v>
      </c>
      <c r="F14" s="16"/>
    </row>
    <row r="15" spans="1:6" s="30" customFormat="1">
      <c r="A15" s="22" t="s">
        <v>1</v>
      </c>
      <c r="B15" s="23" t="s">
        <v>262</v>
      </c>
      <c r="C15" s="8">
        <f>C16+C22+C36+C42+C51+C56</f>
        <v>69264.600000000006</v>
      </c>
      <c r="D15" s="8">
        <f t="shared" ref="D15:E15" si="0">D16+D22+D36+D42+D51+D56</f>
        <v>69005.8</v>
      </c>
      <c r="E15" s="8">
        <f t="shared" si="0"/>
        <v>69013.600000000006</v>
      </c>
      <c r="F15" s="4"/>
    </row>
    <row r="16" spans="1:6" ht="25.5" outlineLevel="1">
      <c r="A16" s="17" t="s">
        <v>12</v>
      </c>
      <c r="B16" s="19" t="s">
        <v>273</v>
      </c>
      <c r="C16" s="9">
        <f>'№ 5ведомственная'!F24</f>
        <v>1792</v>
      </c>
      <c r="D16" s="9">
        <f>'№ 5ведомственная'!G24</f>
        <v>1788.4</v>
      </c>
      <c r="E16" s="9">
        <f>'№ 5ведомственная'!H24</f>
        <v>1788.4</v>
      </c>
      <c r="F16" s="2"/>
    </row>
    <row r="17" spans="1:7" ht="51" hidden="1" outlineLevel="2">
      <c r="A17" s="17" t="s">
        <v>12</v>
      </c>
      <c r="B17" s="19" t="s">
        <v>274</v>
      </c>
      <c r="C17" s="9">
        <f>C18</f>
        <v>1792</v>
      </c>
      <c r="D17" s="9">
        <f t="shared" ref="D17:E20" si="1">D18</f>
        <v>1788.4</v>
      </c>
      <c r="E17" s="9">
        <f t="shared" si="1"/>
        <v>1788.4</v>
      </c>
      <c r="F17" s="2"/>
      <c r="G17" s="31"/>
    </row>
    <row r="18" spans="1:7" ht="25.5" hidden="1" outlineLevel="3">
      <c r="A18" s="17" t="s">
        <v>12</v>
      </c>
      <c r="B18" s="19" t="s">
        <v>323</v>
      </c>
      <c r="C18" s="9">
        <f>C19</f>
        <v>1792</v>
      </c>
      <c r="D18" s="9">
        <f t="shared" si="1"/>
        <v>1788.4</v>
      </c>
      <c r="E18" s="9">
        <f t="shared" si="1"/>
        <v>1788.4</v>
      </c>
      <c r="F18" s="2"/>
    </row>
    <row r="19" spans="1:7" ht="25.5" hidden="1" outlineLevel="4">
      <c r="A19" s="17" t="s">
        <v>12</v>
      </c>
      <c r="B19" s="19" t="s">
        <v>324</v>
      </c>
      <c r="C19" s="9">
        <f>C20</f>
        <v>1792</v>
      </c>
      <c r="D19" s="9">
        <f t="shared" si="1"/>
        <v>1788.4</v>
      </c>
      <c r="E19" s="9">
        <f t="shared" si="1"/>
        <v>1788.4</v>
      </c>
      <c r="F19" s="2"/>
    </row>
    <row r="20" spans="1:7" hidden="1" outlineLevel="5">
      <c r="A20" s="17" t="s">
        <v>12</v>
      </c>
      <c r="B20" s="19" t="s">
        <v>325</v>
      </c>
      <c r="C20" s="9">
        <f>C21</f>
        <v>1792</v>
      </c>
      <c r="D20" s="9">
        <f t="shared" si="1"/>
        <v>1788.4</v>
      </c>
      <c r="E20" s="9">
        <f t="shared" si="1"/>
        <v>1788.4</v>
      </c>
      <c r="F20" s="2"/>
    </row>
    <row r="21" spans="1:7" ht="51" hidden="1" outlineLevel="6">
      <c r="A21" s="17" t="s">
        <v>12</v>
      </c>
      <c r="B21" s="19" t="s">
        <v>317</v>
      </c>
      <c r="C21" s="9">
        <f>'№ 5ведомственная'!F29</f>
        <v>1792</v>
      </c>
      <c r="D21" s="9">
        <f>'№ 5ведомственная'!G29</f>
        <v>1788.4</v>
      </c>
      <c r="E21" s="9">
        <f>'№ 5ведомственная'!H29</f>
        <v>1788.4</v>
      </c>
      <c r="F21" s="2"/>
    </row>
    <row r="22" spans="1:7" ht="38.25" outlineLevel="1" collapsed="1">
      <c r="A22" s="17" t="s">
        <v>17</v>
      </c>
      <c r="B22" s="19" t="s">
        <v>275</v>
      </c>
      <c r="C22" s="9">
        <f>'№ 5ведомственная'!F30</f>
        <v>39527.699999999997</v>
      </c>
      <c r="D22" s="9">
        <f>'№ 5ведомственная'!G30</f>
        <v>39530.699999999997</v>
      </c>
      <c r="E22" s="9">
        <f>'№ 5ведомственная'!H30</f>
        <v>39533.699999999997</v>
      </c>
      <c r="F22" s="2"/>
    </row>
    <row r="23" spans="1:7" ht="51" hidden="1" outlineLevel="2">
      <c r="A23" s="17" t="s">
        <v>17</v>
      </c>
      <c r="B23" s="19" t="s">
        <v>274</v>
      </c>
      <c r="C23" s="9" t="e">
        <f>C24+C29</f>
        <v>#REF!</v>
      </c>
      <c r="D23" s="9" t="e">
        <f t="shared" ref="D23:E23" si="2">D24+D29</f>
        <v>#REF!</v>
      </c>
      <c r="E23" s="9" t="e">
        <f t="shared" si="2"/>
        <v>#REF!</v>
      </c>
      <c r="F23" s="2"/>
    </row>
    <row r="24" spans="1:7" ht="51" hidden="1" outlineLevel="3">
      <c r="A24" s="17" t="s">
        <v>17</v>
      </c>
      <c r="B24" s="19" t="s">
        <v>326</v>
      </c>
      <c r="C24" s="9">
        <f>C25</f>
        <v>350</v>
      </c>
      <c r="D24" s="9">
        <f t="shared" ref="D24:E25" si="3">D25</f>
        <v>353</v>
      </c>
      <c r="E24" s="9">
        <f t="shared" si="3"/>
        <v>356</v>
      </c>
      <c r="F24" s="2"/>
    </row>
    <row r="25" spans="1:7" ht="63.75" hidden="1" outlineLevel="4">
      <c r="A25" s="17" t="s">
        <v>17</v>
      </c>
      <c r="B25" s="19" t="s">
        <v>327</v>
      </c>
      <c r="C25" s="9">
        <f>C26</f>
        <v>350</v>
      </c>
      <c r="D25" s="9">
        <f t="shared" si="3"/>
        <v>353</v>
      </c>
      <c r="E25" s="9">
        <f t="shared" si="3"/>
        <v>356</v>
      </c>
      <c r="F25" s="2"/>
    </row>
    <row r="26" spans="1:7" ht="38.25" hidden="1" outlineLevel="5">
      <c r="A26" s="17" t="s">
        <v>17</v>
      </c>
      <c r="B26" s="19" t="s">
        <v>328</v>
      </c>
      <c r="C26" s="9">
        <f>C27+C28</f>
        <v>350</v>
      </c>
      <c r="D26" s="9">
        <f t="shared" ref="D26:E26" si="4">D27+D28</f>
        <v>353</v>
      </c>
      <c r="E26" s="9">
        <f t="shared" si="4"/>
        <v>356</v>
      </c>
      <c r="F26" s="2"/>
    </row>
    <row r="27" spans="1:7" ht="51" hidden="1" outlineLevel="6">
      <c r="A27" s="17" t="s">
        <v>17</v>
      </c>
      <c r="B27" s="19" t="s">
        <v>317</v>
      </c>
      <c r="C27" s="9">
        <f>'№ 5ведомственная'!F35</f>
        <v>284.60000000000002</v>
      </c>
      <c r="D27" s="9">
        <f>'№ 5ведомственная'!G35</f>
        <v>284.60000000000002</v>
      </c>
      <c r="E27" s="9">
        <f>'№ 5ведомственная'!H35</f>
        <v>284.60000000000002</v>
      </c>
      <c r="F27" s="2"/>
    </row>
    <row r="28" spans="1:7" ht="25.5" hidden="1" outlineLevel="6">
      <c r="A28" s="17" t="s">
        <v>17</v>
      </c>
      <c r="B28" s="19" t="s">
        <v>318</v>
      </c>
      <c r="C28" s="9">
        <f>'№ 5ведомственная'!F36</f>
        <v>65.400000000000006</v>
      </c>
      <c r="D28" s="9">
        <f>'№ 5ведомственная'!G36</f>
        <v>68.400000000000006</v>
      </c>
      <c r="E28" s="9">
        <f>'№ 5ведомственная'!H36</f>
        <v>71.400000000000006</v>
      </c>
      <c r="F28" s="2"/>
    </row>
    <row r="29" spans="1:7" ht="25.5" hidden="1" outlineLevel="3">
      <c r="A29" s="17" t="s">
        <v>17</v>
      </c>
      <c r="B29" s="19" t="s">
        <v>323</v>
      </c>
      <c r="C29" s="9" t="e">
        <f>C30</f>
        <v>#REF!</v>
      </c>
      <c r="D29" s="9" t="e">
        <f t="shared" ref="D29:E30" si="5">D30</f>
        <v>#REF!</v>
      </c>
      <c r="E29" s="9" t="e">
        <f t="shared" si="5"/>
        <v>#REF!</v>
      </c>
      <c r="F29" s="2"/>
    </row>
    <row r="30" spans="1:7" ht="25.5" hidden="1" outlineLevel="4">
      <c r="A30" s="17" t="s">
        <v>17</v>
      </c>
      <c r="B30" s="19" t="s">
        <v>324</v>
      </c>
      <c r="C30" s="9" t="e">
        <f>C31</f>
        <v>#REF!</v>
      </c>
      <c r="D30" s="9" t="e">
        <f t="shared" si="5"/>
        <v>#REF!</v>
      </c>
      <c r="E30" s="9" t="e">
        <f t="shared" si="5"/>
        <v>#REF!</v>
      </c>
      <c r="F30" s="2"/>
    </row>
    <row r="31" spans="1:7" ht="51" hidden="1" outlineLevel="5">
      <c r="A31" s="17" t="s">
        <v>17</v>
      </c>
      <c r="B31" s="19" t="s">
        <v>330</v>
      </c>
      <c r="C31" s="9" t="e">
        <f>C32+C33+C34+C35</f>
        <v>#REF!</v>
      </c>
      <c r="D31" s="9" t="e">
        <f t="shared" ref="D31:E31" si="6">D32+D33+D34+D35</f>
        <v>#REF!</v>
      </c>
      <c r="E31" s="9" t="e">
        <f t="shared" si="6"/>
        <v>#REF!</v>
      </c>
      <c r="F31" s="2"/>
    </row>
    <row r="32" spans="1:7" ht="51" hidden="1" outlineLevel="6">
      <c r="A32" s="17" t="s">
        <v>17</v>
      </c>
      <c r="B32" s="19" t="s">
        <v>317</v>
      </c>
      <c r="C32" s="9">
        <f>'№ 5ведомственная'!F40</f>
        <v>31571.7</v>
      </c>
      <c r="D32" s="9">
        <f>'№ 5ведомственная'!G40</f>
        <v>31571.7</v>
      </c>
      <c r="E32" s="9">
        <f>'№ 5ведомственная'!H40</f>
        <v>31571.7</v>
      </c>
      <c r="F32" s="2"/>
    </row>
    <row r="33" spans="1:6" ht="25.5" hidden="1" outlineLevel="6">
      <c r="A33" s="17" t="s">
        <v>17</v>
      </c>
      <c r="B33" s="19" t="s">
        <v>318</v>
      </c>
      <c r="C33" s="9">
        <f>'№ 5ведомственная'!F41</f>
        <v>7531</v>
      </c>
      <c r="D33" s="9">
        <f>'№ 5ведомственная'!G41</f>
        <v>7531</v>
      </c>
      <c r="E33" s="9">
        <f>'№ 5ведомственная'!H41</f>
        <v>7531</v>
      </c>
      <c r="F33" s="2"/>
    </row>
    <row r="34" spans="1:6" hidden="1" outlineLevel="6">
      <c r="A34" s="17" t="s">
        <v>17</v>
      </c>
      <c r="B34" s="19" t="s">
        <v>329</v>
      </c>
      <c r="C34" s="9" t="e">
        <f>'№ 5ведомственная'!#REF!</f>
        <v>#REF!</v>
      </c>
      <c r="D34" s="9" t="e">
        <f>'№ 5ведомственная'!#REF!</f>
        <v>#REF!</v>
      </c>
      <c r="E34" s="9" t="e">
        <f>'№ 5ведомственная'!#REF!</f>
        <v>#REF!</v>
      </c>
      <c r="F34" s="2"/>
    </row>
    <row r="35" spans="1:6" hidden="1" outlineLevel="6">
      <c r="A35" s="17" t="s">
        <v>17</v>
      </c>
      <c r="B35" s="19" t="s">
        <v>319</v>
      </c>
      <c r="C35" s="9">
        <f>'№ 5ведомственная'!F42</f>
        <v>75</v>
      </c>
      <c r="D35" s="9">
        <f>'№ 5ведомственная'!G42</f>
        <v>75</v>
      </c>
      <c r="E35" s="9">
        <f>'№ 5ведомственная'!H42</f>
        <v>75</v>
      </c>
      <c r="F35" s="2"/>
    </row>
    <row r="36" spans="1:6" outlineLevel="1" collapsed="1">
      <c r="A36" s="17" t="s">
        <v>23</v>
      </c>
      <c r="B36" s="19" t="s">
        <v>276</v>
      </c>
      <c r="C36" s="9">
        <f>'№ 5ведомственная'!F43</f>
        <v>156.30000000000001</v>
      </c>
      <c r="D36" s="9">
        <f>'№ 5ведомственная'!G43</f>
        <v>10.6</v>
      </c>
      <c r="E36" s="9">
        <f>'№ 5ведомственная'!H43</f>
        <v>9.5</v>
      </c>
      <c r="F36" s="2"/>
    </row>
    <row r="37" spans="1:6" ht="51" hidden="1" outlineLevel="2">
      <c r="A37" s="17" t="s">
        <v>23</v>
      </c>
      <c r="B37" s="19" t="s">
        <v>274</v>
      </c>
      <c r="C37" s="9">
        <f>C38</f>
        <v>0</v>
      </c>
      <c r="D37" s="9">
        <f t="shared" ref="D37:E40" si="7">D38</f>
        <v>0</v>
      </c>
      <c r="E37" s="9">
        <f t="shared" si="7"/>
        <v>0</v>
      </c>
      <c r="F37" s="2"/>
    </row>
    <row r="38" spans="1:6" ht="51" hidden="1" outlineLevel="3">
      <c r="A38" s="17" t="s">
        <v>23</v>
      </c>
      <c r="B38" s="19" t="s">
        <v>326</v>
      </c>
      <c r="C38" s="9">
        <f>C39</f>
        <v>0</v>
      </c>
      <c r="D38" s="9">
        <f t="shared" si="7"/>
        <v>0</v>
      </c>
      <c r="E38" s="9">
        <f t="shared" si="7"/>
        <v>0</v>
      </c>
      <c r="F38" s="2"/>
    </row>
    <row r="39" spans="1:6" ht="63.75" hidden="1" outlineLevel="4">
      <c r="A39" s="17" t="s">
        <v>23</v>
      </c>
      <c r="B39" s="19" t="s">
        <v>327</v>
      </c>
      <c r="C39" s="9">
        <f>C40</f>
        <v>0</v>
      </c>
      <c r="D39" s="9">
        <f t="shared" si="7"/>
        <v>0</v>
      </c>
      <c r="E39" s="9">
        <f t="shared" si="7"/>
        <v>0</v>
      </c>
      <c r="F39" s="2"/>
    </row>
    <row r="40" spans="1:6" ht="38.25" hidden="1" outlineLevel="5">
      <c r="A40" s="17" t="s">
        <v>23</v>
      </c>
      <c r="B40" s="19" t="s">
        <v>331</v>
      </c>
      <c r="C40" s="9">
        <f>C41</f>
        <v>0</v>
      </c>
      <c r="D40" s="9">
        <f t="shared" si="7"/>
        <v>0</v>
      </c>
      <c r="E40" s="9">
        <f t="shared" si="7"/>
        <v>0</v>
      </c>
      <c r="F40" s="2"/>
    </row>
    <row r="41" spans="1:6" ht="25.5" hidden="1" outlineLevel="6">
      <c r="A41" s="17" t="s">
        <v>23</v>
      </c>
      <c r="B41" s="19" t="s">
        <v>318</v>
      </c>
      <c r="C41" s="9"/>
      <c r="D41" s="9"/>
      <c r="E41" s="9"/>
      <c r="F41" s="2"/>
    </row>
    <row r="42" spans="1:6" ht="38.25" outlineLevel="1" collapsed="1">
      <c r="A42" s="17" t="s">
        <v>2</v>
      </c>
      <c r="B42" s="19" t="s">
        <v>271</v>
      </c>
      <c r="C42" s="9">
        <f>'№ 5ведомственная'!F16+'№ 5ведомственная'!F565</f>
        <v>10867</v>
      </c>
      <c r="D42" s="9">
        <f>'№ 5ведомственная'!G16+'№ 5ведомственная'!G565</f>
        <v>10854.9</v>
      </c>
      <c r="E42" s="9">
        <f>'№ 5ведомственная'!H16+'№ 5ведомственная'!H565</f>
        <v>10858.800000000001</v>
      </c>
      <c r="F42" s="2"/>
    </row>
    <row r="43" spans="1:6" hidden="1" outlineLevel="2">
      <c r="A43" s="17" t="s">
        <v>2</v>
      </c>
      <c r="B43" s="19" t="s">
        <v>272</v>
      </c>
      <c r="C43" s="9" t="e">
        <f>C44</f>
        <v>#REF!</v>
      </c>
      <c r="D43" s="9" t="e">
        <f t="shared" ref="D43:E43" si="8">D44</f>
        <v>#REF!</v>
      </c>
      <c r="E43" s="9" t="e">
        <f t="shared" si="8"/>
        <v>#REF!</v>
      </c>
      <c r="F43" s="2"/>
    </row>
    <row r="44" spans="1:6" ht="25.5" hidden="1" outlineLevel="3">
      <c r="A44" s="17" t="s">
        <v>2</v>
      </c>
      <c r="B44" s="19" t="s">
        <v>315</v>
      </c>
      <c r="C44" s="9" t="e">
        <f>C45+C49</f>
        <v>#REF!</v>
      </c>
      <c r="D44" s="9" t="e">
        <f t="shared" ref="D44:E44" si="9">D45+D49</f>
        <v>#REF!</v>
      </c>
      <c r="E44" s="9" t="e">
        <f t="shared" si="9"/>
        <v>#REF!</v>
      </c>
      <c r="F44" s="2"/>
    </row>
    <row r="45" spans="1:6" ht="25.5" hidden="1" outlineLevel="5">
      <c r="A45" s="17" t="s">
        <v>2</v>
      </c>
      <c r="B45" s="19" t="s">
        <v>316</v>
      </c>
      <c r="C45" s="9" t="e">
        <f>C46+C47+C48</f>
        <v>#REF!</v>
      </c>
      <c r="D45" s="9" t="e">
        <f t="shared" ref="D45:E45" si="10">D46+D47+D48</f>
        <v>#REF!</v>
      </c>
      <c r="E45" s="9" t="e">
        <f t="shared" si="10"/>
        <v>#REF!</v>
      </c>
      <c r="F45" s="2"/>
    </row>
    <row r="46" spans="1:6" ht="51" hidden="1" outlineLevel="6">
      <c r="A46" s="17" t="s">
        <v>2</v>
      </c>
      <c r="B46" s="19" t="s">
        <v>317</v>
      </c>
      <c r="C46" s="9">
        <f>'№ 5ведомственная'!F20</f>
        <v>9072.4</v>
      </c>
      <c r="D46" s="9">
        <f>'№ 5ведомственная'!G20</f>
        <v>9060.2999999999993</v>
      </c>
      <c r="E46" s="9">
        <f>'№ 5ведомственная'!H20</f>
        <v>9064.2000000000007</v>
      </c>
      <c r="F46" s="2"/>
    </row>
    <row r="47" spans="1:6" ht="25.5" hidden="1" outlineLevel="6">
      <c r="A47" s="17" t="s">
        <v>2</v>
      </c>
      <c r="B47" s="19" t="s">
        <v>318</v>
      </c>
      <c r="C47" s="9">
        <f>'№ 5ведомственная'!F21</f>
        <v>865.9</v>
      </c>
      <c r="D47" s="9">
        <f>'№ 5ведомственная'!G21</f>
        <v>865.9</v>
      </c>
      <c r="E47" s="9">
        <f>'№ 5ведомственная'!H21</f>
        <v>865.9</v>
      </c>
      <c r="F47" s="2"/>
    </row>
    <row r="48" spans="1:6" hidden="1" outlineLevel="6">
      <c r="A48" s="17" t="s">
        <v>2</v>
      </c>
      <c r="B48" s="19" t="s">
        <v>319</v>
      </c>
      <c r="C48" s="9" t="e">
        <f>'№ 5ведомственная'!#REF!</f>
        <v>#REF!</v>
      </c>
      <c r="D48" s="9" t="e">
        <f>'№ 5ведомственная'!#REF!</f>
        <v>#REF!</v>
      </c>
      <c r="E48" s="9" t="e">
        <f>'№ 5ведомственная'!#REF!</f>
        <v>#REF!</v>
      </c>
      <c r="F48" s="2"/>
    </row>
    <row r="49" spans="1:6" hidden="1" outlineLevel="5">
      <c r="A49" s="17" t="s">
        <v>2</v>
      </c>
      <c r="B49" s="19" t="s">
        <v>261</v>
      </c>
      <c r="C49" s="9">
        <f>C50</f>
        <v>927.7</v>
      </c>
      <c r="D49" s="9">
        <f t="shared" ref="D49:E49" si="11">D50</f>
        <v>927.7</v>
      </c>
      <c r="E49" s="9">
        <f t="shared" si="11"/>
        <v>927.7</v>
      </c>
      <c r="F49" s="2"/>
    </row>
    <row r="50" spans="1:6" ht="51" hidden="1" outlineLevel="6">
      <c r="A50" s="17" t="s">
        <v>2</v>
      </c>
      <c r="B50" s="19" t="s">
        <v>317</v>
      </c>
      <c r="C50" s="9">
        <f>'№ 5ведомственная'!F569</f>
        <v>927.7</v>
      </c>
      <c r="D50" s="9">
        <f>'№ 5ведомственная'!G569</f>
        <v>927.7</v>
      </c>
      <c r="E50" s="9">
        <f>'№ 5ведомственная'!H569</f>
        <v>927.7</v>
      </c>
      <c r="F50" s="2"/>
    </row>
    <row r="51" spans="1:6" outlineLevel="1" collapsed="1">
      <c r="A51" s="17" t="s">
        <v>25</v>
      </c>
      <c r="B51" s="19" t="s">
        <v>277</v>
      </c>
      <c r="C51" s="9">
        <f>'№ 5ведомственная'!F49</f>
        <v>300</v>
      </c>
      <c r="D51" s="9">
        <f>'№ 5ведомственная'!G49</f>
        <v>300</v>
      </c>
      <c r="E51" s="9">
        <f>'№ 5ведомственная'!H49</f>
        <v>300</v>
      </c>
      <c r="F51" s="2"/>
    </row>
    <row r="52" spans="1:6" hidden="1" outlineLevel="2">
      <c r="A52" s="17" t="s">
        <v>25</v>
      </c>
      <c r="B52" s="19" t="s">
        <v>272</v>
      </c>
      <c r="C52" s="9">
        <f>C53</f>
        <v>300</v>
      </c>
      <c r="D52" s="9">
        <f t="shared" ref="D52:E54" si="12">D53</f>
        <v>300</v>
      </c>
      <c r="E52" s="9">
        <f t="shared" si="12"/>
        <v>300</v>
      </c>
      <c r="F52" s="2"/>
    </row>
    <row r="53" spans="1:6" hidden="1" outlineLevel="3">
      <c r="A53" s="17" t="s">
        <v>25</v>
      </c>
      <c r="B53" s="19" t="s">
        <v>277</v>
      </c>
      <c r="C53" s="9">
        <f>C54</f>
        <v>300</v>
      </c>
      <c r="D53" s="9">
        <f t="shared" si="12"/>
        <v>300</v>
      </c>
      <c r="E53" s="9">
        <f t="shared" si="12"/>
        <v>300</v>
      </c>
      <c r="F53" s="2"/>
    </row>
    <row r="54" spans="1:6" ht="25.5" hidden="1" outlineLevel="5">
      <c r="A54" s="17" t="s">
        <v>25</v>
      </c>
      <c r="B54" s="19" t="s">
        <v>332</v>
      </c>
      <c r="C54" s="9">
        <f>C55</f>
        <v>300</v>
      </c>
      <c r="D54" s="9">
        <f t="shared" si="12"/>
        <v>300</v>
      </c>
      <c r="E54" s="9">
        <f t="shared" si="12"/>
        <v>300</v>
      </c>
      <c r="F54" s="2"/>
    </row>
    <row r="55" spans="1:6" hidden="1" outlineLevel="6">
      <c r="A55" s="17" t="s">
        <v>25</v>
      </c>
      <c r="B55" s="19" t="s">
        <v>319</v>
      </c>
      <c r="C55" s="9">
        <f>'№ 5ведомственная'!F53</f>
        <v>300</v>
      </c>
      <c r="D55" s="9">
        <f>'№ 5ведомственная'!G53</f>
        <v>300</v>
      </c>
      <c r="E55" s="9">
        <f>'№ 5ведомственная'!H53</f>
        <v>300</v>
      </c>
      <c r="F55" s="2"/>
    </row>
    <row r="56" spans="1:6" outlineLevel="1" collapsed="1">
      <c r="A56" s="17" t="s">
        <v>28</v>
      </c>
      <c r="B56" s="19" t="s">
        <v>278</v>
      </c>
      <c r="C56" s="9">
        <f>'№ 5ведомственная'!F54+'№ 5ведомственная'!F317</f>
        <v>16621.599999999999</v>
      </c>
      <c r="D56" s="9">
        <f>'№ 5ведомственная'!G54+'№ 5ведомственная'!G317</f>
        <v>16521.2</v>
      </c>
      <c r="E56" s="9">
        <f>'№ 5ведомственная'!H54+'№ 5ведомственная'!H317</f>
        <v>16523.2</v>
      </c>
      <c r="F56" s="2"/>
    </row>
    <row r="57" spans="1:6" ht="51" hidden="1" outlineLevel="2">
      <c r="A57" s="17" t="s">
        <v>28</v>
      </c>
      <c r="B57" s="19" t="s">
        <v>279</v>
      </c>
      <c r="C57" s="9" t="e">
        <f>C58+C69</f>
        <v>#REF!</v>
      </c>
      <c r="D57" s="9" t="e">
        <f t="shared" ref="D57:E57" si="13">D58+D69</f>
        <v>#REF!</v>
      </c>
      <c r="E57" s="9" t="e">
        <f t="shared" si="13"/>
        <v>#REF!</v>
      </c>
      <c r="F57" s="2"/>
    </row>
    <row r="58" spans="1:6" ht="25.5" hidden="1" outlineLevel="3">
      <c r="A58" s="17" t="s">
        <v>28</v>
      </c>
      <c r="B58" s="19" t="s">
        <v>333</v>
      </c>
      <c r="C58" s="9" t="e">
        <f>C59+C62</f>
        <v>#REF!</v>
      </c>
      <c r="D58" s="9" t="e">
        <f t="shared" ref="D58:E58" si="14">D59+D62</f>
        <v>#REF!</v>
      </c>
      <c r="E58" s="9" t="e">
        <f t="shared" si="14"/>
        <v>#REF!</v>
      </c>
      <c r="F58" s="2"/>
    </row>
    <row r="59" spans="1:6" ht="25.5" hidden="1" outlineLevel="4">
      <c r="A59" s="17" t="s">
        <v>28</v>
      </c>
      <c r="B59" s="19" t="s">
        <v>553</v>
      </c>
      <c r="C59" s="9" t="e">
        <f>C60</f>
        <v>#REF!</v>
      </c>
      <c r="D59" s="9" t="e">
        <f t="shared" ref="D59:E60" si="15">D60</f>
        <v>#REF!</v>
      </c>
      <c r="E59" s="9" t="e">
        <f t="shared" si="15"/>
        <v>#REF!</v>
      </c>
      <c r="F59" s="2"/>
    </row>
    <row r="60" spans="1:6" ht="25.5" hidden="1" outlineLevel="5">
      <c r="A60" s="17" t="s">
        <v>28</v>
      </c>
      <c r="B60" s="19" t="s">
        <v>334</v>
      </c>
      <c r="C60" s="9" t="e">
        <f>C61</f>
        <v>#REF!</v>
      </c>
      <c r="D60" s="9" t="e">
        <f t="shared" si="15"/>
        <v>#REF!</v>
      </c>
      <c r="E60" s="9" t="e">
        <f t="shared" si="15"/>
        <v>#REF!</v>
      </c>
      <c r="F60" s="2"/>
    </row>
    <row r="61" spans="1:6" ht="25.5" hidden="1" outlineLevel="6">
      <c r="A61" s="17" t="s">
        <v>28</v>
      </c>
      <c r="B61" s="19" t="s">
        <v>318</v>
      </c>
      <c r="C61" s="9" t="e">
        <f>'№ 5ведомственная'!#REF!</f>
        <v>#REF!</v>
      </c>
      <c r="D61" s="9" t="e">
        <f>'№ 5ведомственная'!#REF!</f>
        <v>#REF!</v>
      </c>
      <c r="E61" s="9" t="e">
        <f>'№ 5ведомственная'!#REF!</f>
        <v>#REF!</v>
      </c>
      <c r="F61" s="2"/>
    </row>
    <row r="62" spans="1:6" ht="38.25" hidden="1" outlineLevel="4">
      <c r="A62" s="17" t="s">
        <v>28</v>
      </c>
      <c r="B62" s="19" t="s">
        <v>335</v>
      </c>
      <c r="C62" s="9">
        <f>C63+C65+C67</f>
        <v>2115</v>
      </c>
      <c r="D62" s="9">
        <f t="shared" ref="D62:E62" si="16">D63+D65+D67</f>
        <v>2115</v>
      </c>
      <c r="E62" s="9">
        <f t="shared" si="16"/>
        <v>2115</v>
      </c>
      <c r="F62" s="2"/>
    </row>
    <row r="63" spans="1:6" ht="38.25" hidden="1" outlineLevel="5">
      <c r="A63" s="17" t="s">
        <v>28</v>
      </c>
      <c r="B63" s="19" t="s">
        <v>336</v>
      </c>
      <c r="C63" s="9">
        <f>C64</f>
        <v>100</v>
      </c>
      <c r="D63" s="9">
        <f t="shared" ref="D63:E63" si="17">D64</f>
        <v>100</v>
      </c>
      <c r="E63" s="9">
        <f t="shared" si="17"/>
        <v>100</v>
      </c>
      <c r="F63" s="2"/>
    </row>
    <row r="64" spans="1:6" ht="25.5" hidden="1" outlineLevel="6">
      <c r="A64" s="17" t="s">
        <v>28</v>
      </c>
      <c r="B64" s="19" t="s">
        <v>318</v>
      </c>
      <c r="C64" s="9">
        <f>'№ 5ведомственная'!F59</f>
        <v>100</v>
      </c>
      <c r="D64" s="9">
        <f>'№ 5ведомственная'!G59</f>
        <v>100</v>
      </c>
      <c r="E64" s="9">
        <f>'№ 5ведомственная'!H59</f>
        <v>100</v>
      </c>
      <c r="F64" s="2"/>
    </row>
    <row r="65" spans="1:6" ht="51" hidden="1" outlineLevel="5">
      <c r="A65" s="17" t="s">
        <v>28</v>
      </c>
      <c r="B65" s="19" t="s">
        <v>337</v>
      </c>
      <c r="C65" s="9">
        <f>C66</f>
        <v>150</v>
      </c>
      <c r="D65" s="9">
        <f t="shared" ref="D65:E65" si="18">D66</f>
        <v>150</v>
      </c>
      <c r="E65" s="9">
        <f t="shared" si="18"/>
        <v>150</v>
      </c>
      <c r="F65" s="2"/>
    </row>
    <row r="66" spans="1:6" ht="25.5" hidden="1" outlineLevel="6">
      <c r="A66" s="17" t="s">
        <v>28</v>
      </c>
      <c r="B66" s="19" t="s">
        <v>318</v>
      </c>
      <c r="C66" s="9">
        <f>'№ 5ведомственная'!F61</f>
        <v>150</v>
      </c>
      <c r="D66" s="9">
        <f>'№ 5ведомственная'!G61</f>
        <v>150</v>
      </c>
      <c r="E66" s="9">
        <f>'№ 5ведомственная'!H61</f>
        <v>150</v>
      </c>
      <c r="F66" s="2"/>
    </row>
    <row r="67" spans="1:6" ht="25.5" hidden="1" outlineLevel="5">
      <c r="A67" s="17" t="s">
        <v>28</v>
      </c>
      <c r="B67" s="19" t="s">
        <v>338</v>
      </c>
      <c r="C67" s="9">
        <f>C68</f>
        <v>1865</v>
      </c>
      <c r="D67" s="9">
        <f t="shared" ref="D67:E67" si="19">D68</f>
        <v>1865</v>
      </c>
      <c r="E67" s="9">
        <f t="shared" si="19"/>
        <v>1865</v>
      </c>
      <c r="F67" s="2"/>
    </row>
    <row r="68" spans="1:6" ht="25.5" hidden="1" outlineLevel="6">
      <c r="A68" s="17" t="s">
        <v>28</v>
      </c>
      <c r="B68" s="19" t="s">
        <v>318</v>
      </c>
      <c r="C68" s="9">
        <f>'№ 5ведомственная'!F63</f>
        <v>1865</v>
      </c>
      <c r="D68" s="9">
        <f>'№ 5ведомственная'!G63</f>
        <v>1865</v>
      </c>
      <c r="E68" s="9">
        <f>'№ 5ведомственная'!H63</f>
        <v>1865</v>
      </c>
      <c r="F68" s="2"/>
    </row>
    <row r="69" spans="1:6" ht="25.5" hidden="1" outlineLevel="3">
      <c r="A69" s="17" t="s">
        <v>28</v>
      </c>
      <c r="B69" s="19" t="s">
        <v>339</v>
      </c>
      <c r="C69" s="9" t="e">
        <f>C70</f>
        <v>#REF!</v>
      </c>
      <c r="D69" s="9" t="e">
        <f t="shared" ref="D69:E71" si="20">D70</f>
        <v>#REF!</v>
      </c>
      <c r="E69" s="9" t="e">
        <f t="shared" si="20"/>
        <v>#REF!</v>
      </c>
      <c r="F69" s="2"/>
    </row>
    <row r="70" spans="1:6" ht="51" hidden="1" outlineLevel="4">
      <c r="A70" s="17" t="s">
        <v>28</v>
      </c>
      <c r="B70" s="19" t="s">
        <v>340</v>
      </c>
      <c r="C70" s="9" t="e">
        <f>C71</f>
        <v>#REF!</v>
      </c>
      <c r="D70" s="9" t="e">
        <f t="shared" si="20"/>
        <v>#REF!</v>
      </c>
      <c r="E70" s="9" t="e">
        <f t="shared" si="20"/>
        <v>#REF!</v>
      </c>
      <c r="F70" s="2"/>
    </row>
    <row r="71" spans="1:6" ht="25.5" hidden="1" outlineLevel="5">
      <c r="A71" s="17" t="s">
        <v>28</v>
      </c>
      <c r="B71" s="19" t="s">
        <v>341</v>
      </c>
      <c r="C71" s="9" t="e">
        <f>C72</f>
        <v>#REF!</v>
      </c>
      <c r="D71" s="9" t="e">
        <f t="shared" si="20"/>
        <v>#REF!</v>
      </c>
      <c r="E71" s="9" t="e">
        <f t="shared" si="20"/>
        <v>#REF!</v>
      </c>
      <c r="F71" s="2"/>
    </row>
    <row r="72" spans="1:6" ht="25.5" hidden="1" outlineLevel="6">
      <c r="A72" s="17" t="s">
        <v>28</v>
      </c>
      <c r="B72" s="19" t="s">
        <v>318</v>
      </c>
      <c r="C72" s="9" t="e">
        <f>'№ 5ведомственная'!#REF!</f>
        <v>#REF!</v>
      </c>
      <c r="D72" s="9" t="e">
        <f>'№ 5ведомственная'!#REF!</f>
        <v>#REF!</v>
      </c>
      <c r="E72" s="9" t="e">
        <f>'№ 5ведомственная'!#REF!</f>
        <v>#REF!</v>
      </c>
      <c r="F72" s="2"/>
    </row>
    <row r="73" spans="1:6" ht="51" hidden="1" outlineLevel="2">
      <c r="A73" s="17" t="s">
        <v>28</v>
      </c>
      <c r="B73" s="19" t="s">
        <v>274</v>
      </c>
      <c r="C73" s="9" t="e">
        <f>C74+C84</f>
        <v>#REF!</v>
      </c>
      <c r="D73" s="9" t="e">
        <f t="shared" ref="D73:E73" si="21">D74+D84</f>
        <v>#REF!</v>
      </c>
      <c r="E73" s="9" t="e">
        <f t="shared" si="21"/>
        <v>#REF!</v>
      </c>
      <c r="F73" s="2"/>
    </row>
    <row r="74" spans="1:6" ht="51" hidden="1" outlineLevel="3">
      <c r="A74" s="17" t="s">
        <v>28</v>
      </c>
      <c r="B74" s="19" t="s">
        <v>326</v>
      </c>
      <c r="C74" s="9" t="e">
        <f>C75</f>
        <v>#REF!</v>
      </c>
      <c r="D74" s="9" t="e">
        <f t="shared" ref="D74:E74" si="22">D75</f>
        <v>#REF!</v>
      </c>
      <c r="E74" s="9" t="e">
        <f t="shared" si="22"/>
        <v>#REF!</v>
      </c>
      <c r="F74" s="2"/>
    </row>
    <row r="75" spans="1:6" ht="63.75" hidden="1" outlineLevel="4">
      <c r="A75" s="17" t="s">
        <v>28</v>
      </c>
      <c r="B75" s="19" t="s">
        <v>327</v>
      </c>
      <c r="C75" s="9" t="e">
        <f>C76+C79+C81</f>
        <v>#REF!</v>
      </c>
      <c r="D75" s="9" t="e">
        <f t="shared" ref="D75:E75" si="23">D76+D79+D81</f>
        <v>#REF!</v>
      </c>
      <c r="E75" s="9" t="e">
        <f t="shared" si="23"/>
        <v>#REF!</v>
      </c>
      <c r="F75" s="2"/>
    </row>
    <row r="76" spans="1:6" ht="51" hidden="1" outlineLevel="5">
      <c r="A76" s="17" t="s">
        <v>28</v>
      </c>
      <c r="B76" s="19" t="s">
        <v>342</v>
      </c>
      <c r="C76" s="9">
        <f>C77+C78</f>
        <v>217</v>
      </c>
      <c r="D76" s="9">
        <f t="shared" ref="D76:E76" si="24">D77+D78</f>
        <v>219</v>
      </c>
      <c r="E76" s="9">
        <f t="shared" si="24"/>
        <v>221</v>
      </c>
      <c r="F76" s="2"/>
    </row>
    <row r="77" spans="1:6" ht="51" hidden="1" outlineLevel="6">
      <c r="A77" s="17" t="s">
        <v>28</v>
      </c>
      <c r="B77" s="19" t="s">
        <v>317</v>
      </c>
      <c r="C77" s="9">
        <f>'№ 5ведомственная'!F68</f>
        <v>167.9</v>
      </c>
      <c r="D77" s="9">
        <f>'№ 5ведомственная'!G68</f>
        <v>167.9</v>
      </c>
      <c r="E77" s="9">
        <f>'№ 5ведомственная'!H68</f>
        <v>167.9</v>
      </c>
      <c r="F77" s="2"/>
    </row>
    <row r="78" spans="1:6" ht="25.5" hidden="1" outlineLevel="6">
      <c r="A78" s="17" t="s">
        <v>28</v>
      </c>
      <c r="B78" s="19" t="s">
        <v>318</v>
      </c>
      <c r="C78" s="9">
        <f>'№ 5ведомственная'!F69</f>
        <v>49.1</v>
      </c>
      <c r="D78" s="9">
        <f>'№ 5ведомственная'!G69</f>
        <v>51.1</v>
      </c>
      <c r="E78" s="9">
        <f>'№ 5ведомственная'!H69</f>
        <v>53.1</v>
      </c>
      <c r="F78" s="2"/>
    </row>
    <row r="79" spans="1:6" hidden="1" outlineLevel="5">
      <c r="A79" s="17" t="s">
        <v>28</v>
      </c>
      <c r="B79" s="19" t="s">
        <v>343</v>
      </c>
      <c r="C79" s="9">
        <f>C80</f>
        <v>220</v>
      </c>
      <c r="D79" s="9">
        <f t="shared" ref="D79:E79" si="25">D80</f>
        <v>220</v>
      </c>
      <c r="E79" s="9">
        <f t="shared" si="25"/>
        <v>220</v>
      </c>
      <c r="F79" s="2"/>
    </row>
    <row r="80" spans="1:6" ht="25.5" hidden="1" outlineLevel="6">
      <c r="A80" s="17" t="s">
        <v>28</v>
      </c>
      <c r="B80" s="19" t="s">
        <v>344</v>
      </c>
      <c r="C80" s="9">
        <f>'№ 5ведомственная'!F71</f>
        <v>220</v>
      </c>
      <c r="D80" s="9">
        <f>'№ 5ведомственная'!G71</f>
        <v>220</v>
      </c>
      <c r="E80" s="9">
        <f>'№ 5ведомственная'!H71</f>
        <v>220</v>
      </c>
      <c r="F80" s="2"/>
    </row>
    <row r="81" spans="1:6" ht="25.5" hidden="1" outlineLevel="5">
      <c r="A81" s="17" t="s">
        <v>28</v>
      </c>
      <c r="B81" s="19" t="s">
        <v>345</v>
      </c>
      <c r="C81" s="9" t="e">
        <f>C82+C83</f>
        <v>#REF!</v>
      </c>
      <c r="D81" s="9" t="e">
        <f t="shared" ref="D81:E81" si="26">D82+D83</f>
        <v>#REF!</v>
      </c>
      <c r="E81" s="9" t="e">
        <f t="shared" si="26"/>
        <v>#REF!</v>
      </c>
      <c r="F81" s="2"/>
    </row>
    <row r="82" spans="1:6" ht="51" hidden="1" outlineLevel="6">
      <c r="A82" s="17" t="s">
        <v>28</v>
      </c>
      <c r="B82" s="19" t="s">
        <v>317</v>
      </c>
      <c r="C82" s="9" t="e">
        <f>'№ 5ведомственная'!#REF!</f>
        <v>#REF!</v>
      </c>
      <c r="D82" s="9" t="e">
        <f>'№ 5ведомственная'!#REF!</f>
        <v>#REF!</v>
      </c>
      <c r="E82" s="9" t="e">
        <f>'№ 5ведомственная'!#REF!</f>
        <v>#REF!</v>
      </c>
      <c r="F82" s="2"/>
    </row>
    <row r="83" spans="1:6" ht="25.5" hidden="1" outlineLevel="6">
      <c r="A83" s="17" t="s">
        <v>28</v>
      </c>
      <c r="B83" s="19" t="s">
        <v>318</v>
      </c>
      <c r="C83" s="9">
        <f>'№ 5ведомственная'!F73</f>
        <v>475</v>
      </c>
      <c r="D83" s="9">
        <f>'№ 5ведомственная'!G73</f>
        <v>472.6</v>
      </c>
      <c r="E83" s="9">
        <f>'№ 5ведомственная'!H73</f>
        <v>472.6</v>
      </c>
      <c r="F83" s="2"/>
    </row>
    <row r="84" spans="1:6" ht="25.5" hidden="1" outlineLevel="3">
      <c r="A84" s="17" t="s">
        <v>28</v>
      </c>
      <c r="B84" s="19" t="s">
        <v>346</v>
      </c>
      <c r="C84" s="9">
        <f>C85</f>
        <v>400</v>
      </c>
      <c r="D84" s="9">
        <f t="shared" ref="D84:E84" si="27">D85</f>
        <v>400</v>
      </c>
      <c r="E84" s="9">
        <f t="shared" si="27"/>
        <v>400</v>
      </c>
      <c r="F84" s="2"/>
    </row>
    <row r="85" spans="1:6" ht="25.5" hidden="1" outlineLevel="4">
      <c r="A85" s="17" t="s">
        <v>28</v>
      </c>
      <c r="B85" s="19" t="s">
        <v>347</v>
      </c>
      <c r="C85" s="9">
        <f>C86+C88</f>
        <v>400</v>
      </c>
      <c r="D85" s="9">
        <f t="shared" ref="D85:E85" si="28">D86+D88</f>
        <v>400</v>
      </c>
      <c r="E85" s="9">
        <f t="shared" si="28"/>
        <v>400</v>
      </c>
      <c r="F85" s="2"/>
    </row>
    <row r="86" spans="1:6" ht="38.25" hidden="1" outlineLevel="5">
      <c r="A86" s="17" t="s">
        <v>28</v>
      </c>
      <c r="B86" s="19" t="s">
        <v>348</v>
      </c>
      <c r="C86" s="9">
        <f>C87</f>
        <v>200</v>
      </c>
      <c r="D86" s="9">
        <f t="shared" ref="D86:E86" si="29">D87</f>
        <v>200</v>
      </c>
      <c r="E86" s="9">
        <f t="shared" si="29"/>
        <v>200</v>
      </c>
      <c r="F86" s="2"/>
    </row>
    <row r="87" spans="1:6" ht="25.5" hidden="1" outlineLevel="6">
      <c r="A87" s="17" t="s">
        <v>28</v>
      </c>
      <c r="B87" s="19" t="s">
        <v>318</v>
      </c>
      <c r="C87" s="9">
        <f>'№ 5ведомственная'!F77</f>
        <v>200</v>
      </c>
      <c r="D87" s="9">
        <f>'№ 5ведомственная'!G77</f>
        <v>200</v>
      </c>
      <c r="E87" s="9">
        <f>'№ 5ведомственная'!H77</f>
        <v>200</v>
      </c>
      <c r="F87" s="2"/>
    </row>
    <row r="88" spans="1:6" ht="38.25" hidden="1" outlineLevel="5">
      <c r="A88" s="17" t="s">
        <v>28</v>
      </c>
      <c r="B88" s="19" t="s">
        <v>349</v>
      </c>
      <c r="C88" s="9">
        <f>C89</f>
        <v>200</v>
      </c>
      <c r="D88" s="9">
        <f t="shared" ref="D88:E88" si="30">D89</f>
        <v>200</v>
      </c>
      <c r="E88" s="9">
        <f t="shared" si="30"/>
        <v>200</v>
      </c>
      <c r="F88" s="2"/>
    </row>
    <row r="89" spans="1:6" ht="25.5" hidden="1" outlineLevel="6">
      <c r="A89" s="17" t="s">
        <v>28</v>
      </c>
      <c r="B89" s="19" t="s">
        <v>318</v>
      </c>
      <c r="C89" s="9">
        <f>'№ 5ведомственная'!F79</f>
        <v>200</v>
      </c>
      <c r="D89" s="9">
        <f>'№ 5ведомственная'!G79</f>
        <v>200</v>
      </c>
      <c r="E89" s="9">
        <f>'№ 5ведомственная'!H79</f>
        <v>200</v>
      </c>
      <c r="F89" s="2"/>
    </row>
    <row r="90" spans="1:6" ht="38.25" hidden="1" outlineLevel="2">
      <c r="A90" s="17" t="s">
        <v>28</v>
      </c>
      <c r="B90" s="19" t="s">
        <v>280</v>
      </c>
      <c r="C90" s="9">
        <f>C91</f>
        <v>45</v>
      </c>
      <c r="D90" s="9">
        <f t="shared" ref="D90:E90" si="31">D91</f>
        <v>45</v>
      </c>
      <c r="E90" s="9">
        <f t="shared" si="31"/>
        <v>45</v>
      </c>
      <c r="F90" s="2"/>
    </row>
    <row r="91" spans="1:6" ht="25.5" hidden="1" outlineLevel="3">
      <c r="A91" s="17" t="s">
        <v>28</v>
      </c>
      <c r="B91" s="19" t="s">
        <v>350</v>
      </c>
      <c r="C91" s="9">
        <f>C92+C96</f>
        <v>45</v>
      </c>
      <c r="D91" s="9">
        <f t="shared" ref="D91:E91" si="32">D92+D96</f>
        <v>45</v>
      </c>
      <c r="E91" s="9">
        <f t="shared" si="32"/>
        <v>45</v>
      </c>
      <c r="F91" s="2"/>
    </row>
    <row r="92" spans="1:6" ht="25.5" hidden="1" outlineLevel="4">
      <c r="A92" s="17" t="s">
        <v>28</v>
      </c>
      <c r="B92" s="19" t="s">
        <v>351</v>
      </c>
      <c r="C92" s="9">
        <f>C93</f>
        <v>2</v>
      </c>
      <c r="D92" s="9">
        <f t="shared" ref="D92:E93" si="33">D93</f>
        <v>2</v>
      </c>
      <c r="E92" s="9">
        <f t="shared" si="33"/>
        <v>2</v>
      </c>
      <c r="F92" s="2"/>
    </row>
    <row r="93" spans="1:6" ht="25.5" hidden="1" outlineLevel="5">
      <c r="A93" s="17" t="s">
        <v>28</v>
      </c>
      <c r="B93" s="19" t="s">
        <v>352</v>
      </c>
      <c r="C93" s="9">
        <f>C94</f>
        <v>2</v>
      </c>
      <c r="D93" s="9">
        <f t="shared" si="33"/>
        <v>2</v>
      </c>
      <c r="E93" s="9">
        <f t="shared" si="33"/>
        <v>2</v>
      </c>
      <c r="F93" s="2"/>
    </row>
    <row r="94" spans="1:6" ht="25.5" hidden="1" outlineLevel="6">
      <c r="A94" s="17" t="s">
        <v>28</v>
      </c>
      <c r="B94" s="19" t="s">
        <v>318</v>
      </c>
      <c r="C94" s="9">
        <f>'№ 5ведомственная'!F121</f>
        <v>2</v>
      </c>
      <c r="D94" s="9">
        <f>'№ 5ведомственная'!G121</f>
        <v>2</v>
      </c>
      <c r="E94" s="9">
        <f>'№ 5ведомственная'!H121</f>
        <v>2</v>
      </c>
      <c r="F94" s="2"/>
    </row>
    <row r="95" spans="1:6" ht="25.5" hidden="1" outlineLevel="4">
      <c r="A95" s="17" t="s">
        <v>28</v>
      </c>
      <c r="B95" s="19" t="s">
        <v>353</v>
      </c>
      <c r="C95" s="9">
        <f>C96</f>
        <v>43</v>
      </c>
      <c r="D95" s="9">
        <f t="shared" ref="D95:E96" si="34">D96</f>
        <v>43</v>
      </c>
      <c r="E95" s="9">
        <f t="shared" si="34"/>
        <v>43</v>
      </c>
      <c r="F95" s="2"/>
    </row>
    <row r="96" spans="1:6" ht="25.5" hidden="1" outlineLevel="5">
      <c r="A96" s="17" t="s">
        <v>28</v>
      </c>
      <c r="B96" s="19" t="s">
        <v>354</v>
      </c>
      <c r="C96" s="9">
        <f>C97</f>
        <v>43</v>
      </c>
      <c r="D96" s="9">
        <f t="shared" si="34"/>
        <v>43</v>
      </c>
      <c r="E96" s="9">
        <f t="shared" si="34"/>
        <v>43</v>
      </c>
      <c r="F96" s="2"/>
    </row>
    <row r="97" spans="1:6" ht="25.5" hidden="1" outlineLevel="6">
      <c r="A97" s="17" t="s">
        <v>28</v>
      </c>
      <c r="B97" s="19" t="s">
        <v>318</v>
      </c>
      <c r="C97" s="9">
        <f>'№ 5ведомственная'!F124</f>
        <v>43</v>
      </c>
      <c r="D97" s="9">
        <f>'№ 5ведомственная'!G124</f>
        <v>43</v>
      </c>
      <c r="E97" s="9">
        <f>'№ 5ведомственная'!H124</f>
        <v>43</v>
      </c>
      <c r="F97" s="2"/>
    </row>
    <row r="98" spans="1:6" ht="38.25" hidden="1" outlineLevel="2">
      <c r="A98" s="40" t="s">
        <v>28</v>
      </c>
      <c r="B98" s="41" t="s">
        <v>560</v>
      </c>
      <c r="C98" s="42" t="e">
        <f>C99+C106+C113</f>
        <v>#REF!</v>
      </c>
      <c r="D98" s="42" t="e">
        <f t="shared" ref="D98:E98" si="35">D99+D106+D113</f>
        <v>#REF!</v>
      </c>
      <c r="E98" s="42" t="e">
        <f t="shared" si="35"/>
        <v>#REF!</v>
      </c>
      <c r="F98" s="2"/>
    </row>
    <row r="99" spans="1:6" ht="38.25" hidden="1" outlineLevel="3">
      <c r="A99" s="40" t="s">
        <v>28</v>
      </c>
      <c r="B99" s="41" t="s">
        <v>561</v>
      </c>
      <c r="C99" s="42" t="e">
        <f>C100+C103</f>
        <v>#REF!</v>
      </c>
      <c r="D99" s="42" t="e">
        <f t="shared" ref="D99:E99" si="36">D100+D103</f>
        <v>#REF!</v>
      </c>
      <c r="E99" s="42" t="e">
        <f t="shared" si="36"/>
        <v>#REF!</v>
      </c>
      <c r="F99" s="2"/>
    </row>
    <row r="100" spans="1:6" ht="25.5" hidden="1" outlineLevel="4">
      <c r="A100" s="40" t="s">
        <v>28</v>
      </c>
      <c r="B100" s="41" t="s">
        <v>355</v>
      </c>
      <c r="C100" s="42" t="e">
        <f>C101</f>
        <v>#REF!</v>
      </c>
      <c r="D100" s="42" t="e">
        <f t="shared" ref="D100:E101" si="37">D101</f>
        <v>#REF!</v>
      </c>
      <c r="E100" s="42" t="e">
        <f t="shared" si="37"/>
        <v>#REF!</v>
      </c>
      <c r="F100" s="2"/>
    </row>
    <row r="101" spans="1:6" ht="38.25" hidden="1" outlineLevel="5">
      <c r="A101" s="40" t="s">
        <v>28</v>
      </c>
      <c r="B101" s="41" t="s">
        <v>356</v>
      </c>
      <c r="C101" s="42" t="e">
        <f>C102</f>
        <v>#REF!</v>
      </c>
      <c r="D101" s="42" t="e">
        <f t="shared" si="37"/>
        <v>#REF!</v>
      </c>
      <c r="E101" s="42" t="e">
        <f t="shared" si="37"/>
        <v>#REF!</v>
      </c>
      <c r="F101" s="2"/>
    </row>
    <row r="102" spans="1:6" ht="25.5" hidden="1" outlineLevel="6">
      <c r="A102" s="40" t="s">
        <v>28</v>
      </c>
      <c r="B102" s="41" t="s">
        <v>318</v>
      </c>
      <c r="C102" s="42" t="e">
        <f>'№ 5ведомственная'!#REF!</f>
        <v>#REF!</v>
      </c>
      <c r="D102" s="42" t="e">
        <f>'№ 5ведомственная'!#REF!</f>
        <v>#REF!</v>
      </c>
      <c r="E102" s="42" t="e">
        <f>'№ 5ведомственная'!#REF!</f>
        <v>#REF!</v>
      </c>
      <c r="F102" s="2"/>
    </row>
    <row r="103" spans="1:6" ht="38.25" hidden="1" outlineLevel="4">
      <c r="A103" s="40" t="s">
        <v>28</v>
      </c>
      <c r="B103" s="41" t="s">
        <v>357</v>
      </c>
      <c r="C103" s="42" t="e">
        <f>C104</f>
        <v>#REF!</v>
      </c>
      <c r="D103" s="42" t="e">
        <f t="shared" ref="D103:E104" si="38">D104</f>
        <v>#REF!</v>
      </c>
      <c r="E103" s="42" t="e">
        <f t="shared" si="38"/>
        <v>#REF!</v>
      </c>
      <c r="F103" s="2"/>
    </row>
    <row r="104" spans="1:6" ht="25.5" hidden="1" outlineLevel="5">
      <c r="A104" s="40" t="s">
        <v>28</v>
      </c>
      <c r="B104" s="41" t="s">
        <v>358</v>
      </c>
      <c r="C104" s="42" t="e">
        <f>C105</f>
        <v>#REF!</v>
      </c>
      <c r="D104" s="42" t="e">
        <f t="shared" si="38"/>
        <v>#REF!</v>
      </c>
      <c r="E104" s="42" t="e">
        <f t="shared" si="38"/>
        <v>#REF!</v>
      </c>
      <c r="F104" s="2"/>
    </row>
    <row r="105" spans="1:6" ht="25.5" hidden="1" outlineLevel="6">
      <c r="A105" s="40" t="s">
        <v>28</v>
      </c>
      <c r="B105" s="41" t="s">
        <v>318</v>
      </c>
      <c r="C105" s="42" t="e">
        <f>'№ 5ведомственная'!#REF!</f>
        <v>#REF!</v>
      </c>
      <c r="D105" s="42" t="e">
        <f>'№ 5ведомственная'!#REF!</f>
        <v>#REF!</v>
      </c>
      <c r="E105" s="42" t="e">
        <f>'№ 5ведомственная'!#REF!</f>
        <v>#REF!</v>
      </c>
      <c r="F105" s="2"/>
    </row>
    <row r="106" spans="1:6" ht="51" hidden="1" outlineLevel="3">
      <c r="A106" s="40" t="s">
        <v>28</v>
      </c>
      <c r="B106" s="41" t="s">
        <v>562</v>
      </c>
      <c r="C106" s="42" t="e">
        <f>C107+C110</f>
        <v>#REF!</v>
      </c>
      <c r="D106" s="42" t="e">
        <f t="shared" ref="D106:E106" si="39">D107+D110</f>
        <v>#REF!</v>
      </c>
      <c r="E106" s="42" t="e">
        <f t="shared" si="39"/>
        <v>#REF!</v>
      </c>
      <c r="F106" s="2"/>
    </row>
    <row r="107" spans="1:6" ht="51" hidden="1" outlineLevel="4">
      <c r="A107" s="40" t="s">
        <v>28</v>
      </c>
      <c r="B107" s="41" t="s">
        <v>554</v>
      </c>
      <c r="C107" s="42" t="e">
        <f>C108</f>
        <v>#REF!</v>
      </c>
      <c r="D107" s="42" t="e">
        <f t="shared" ref="D107:E108" si="40">D108</f>
        <v>#REF!</v>
      </c>
      <c r="E107" s="42" t="e">
        <f t="shared" si="40"/>
        <v>#REF!</v>
      </c>
      <c r="F107" s="2"/>
    </row>
    <row r="108" spans="1:6" ht="51" hidden="1" outlineLevel="5">
      <c r="A108" s="40" t="s">
        <v>28</v>
      </c>
      <c r="B108" s="41" t="s">
        <v>563</v>
      </c>
      <c r="C108" s="42" t="e">
        <f>C109</f>
        <v>#REF!</v>
      </c>
      <c r="D108" s="42" t="e">
        <f t="shared" si="40"/>
        <v>#REF!</v>
      </c>
      <c r="E108" s="42" t="e">
        <f t="shared" si="40"/>
        <v>#REF!</v>
      </c>
      <c r="F108" s="2"/>
    </row>
    <row r="109" spans="1:6" ht="25.5" hidden="1" outlineLevel="6">
      <c r="A109" s="40" t="s">
        <v>28</v>
      </c>
      <c r="B109" s="41" t="s">
        <v>318</v>
      </c>
      <c r="C109" s="42" t="e">
        <f>'№ 5ведомственная'!#REF!</f>
        <v>#REF!</v>
      </c>
      <c r="D109" s="42" t="e">
        <f>'№ 5ведомственная'!#REF!</f>
        <v>#REF!</v>
      </c>
      <c r="E109" s="42" t="e">
        <f>'№ 5ведомственная'!#REF!</f>
        <v>#REF!</v>
      </c>
      <c r="F109" s="2"/>
    </row>
    <row r="110" spans="1:6" ht="25.5" hidden="1" outlineLevel="4">
      <c r="A110" s="40" t="s">
        <v>28</v>
      </c>
      <c r="B110" s="41" t="s">
        <v>359</v>
      </c>
      <c r="C110" s="42" t="e">
        <f>C111</f>
        <v>#REF!</v>
      </c>
      <c r="D110" s="42" t="e">
        <f t="shared" ref="D110:E111" si="41">D111</f>
        <v>#REF!</v>
      </c>
      <c r="E110" s="42" t="e">
        <f t="shared" si="41"/>
        <v>#REF!</v>
      </c>
      <c r="F110" s="2"/>
    </row>
    <row r="111" spans="1:6" hidden="1" outlineLevel="5">
      <c r="A111" s="40" t="s">
        <v>28</v>
      </c>
      <c r="B111" s="41" t="s">
        <v>360</v>
      </c>
      <c r="C111" s="42" t="e">
        <f>C112</f>
        <v>#REF!</v>
      </c>
      <c r="D111" s="42" t="e">
        <f t="shared" si="41"/>
        <v>#REF!</v>
      </c>
      <c r="E111" s="42" t="e">
        <f t="shared" si="41"/>
        <v>#REF!</v>
      </c>
      <c r="F111" s="2"/>
    </row>
    <row r="112" spans="1:6" ht="25.5" hidden="1" outlineLevel="6">
      <c r="A112" s="40" t="s">
        <v>28</v>
      </c>
      <c r="B112" s="41" t="s">
        <v>318</v>
      </c>
      <c r="C112" s="42" t="e">
        <f>'№ 5ведомственная'!#REF!</f>
        <v>#REF!</v>
      </c>
      <c r="D112" s="42" t="e">
        <f>'№ 5ведомственная'!#REF!</f>
        <v>#REF!</v>
      </c>
      <c r="E112" s="42" t="e">
        <f>'№ 5ведомственная'!#REF!</f>
        <v>#REF!</v>
      </c>
      <c r="F112" s="2"/>
    </row>
    <row r="113" spans="1:6" ht="38.25" hidden="1" outlineLevel="3">
      <c r="A113" s="40" t="s">
        <v>28</v>
      </c>
      <c r="B113" s="41" t="s">
        <v>564</v>
      </c>
      <c r="C113" s="42" t="e">
        <f>C114+C117</f>
        <v>#REF!</v>
      </c>
      <c r="D113" s="42" t="e">
        <f t="shared" ref="D113:E113" si="42">D114+D117</f>
        <v>#REF!</v>
      </c>
      <c r="E113" s="42" t="e">
        <f t="shared" si="42"/>
        <v>#REF!</v>
      </c>
      <c r="F113" s="2"/>
    </row>
    <row r="114" spans="1:6" ht="25.5" hidden="1" outlineLevel="4">
      <c r="A114" s="40" t="s">
        <v>28</v>
      </c>
      <c r="B114" s="41" t="s">
        <v>361</v>
      </c>
      <c r="C114" s="42" t="e">
        <f>C115</f>
        <v>#REF!</v>
      </c>
      <c r="D114" s="42" t="e">
        <f t="shared" ref="D114:E115" si="43">D115</f>
        <v>#REF!</v>
      </c>
      <c r="E114" s="42" t="e">
        <f t="shared" si="43"/>
        <v>#REF!</v>
      </c>
      <c r="F114" s="2"/>
    </row>
    <row r="115" spans="1:6" ht="38.25" hidden="1" outlineLevel="5">
      <c r="A115" s="40" t="s">
        <v>28</v>
      </c>
      <c r="B115" s="41" t="s">
        <v>565</v>
      </c>
      <c r="C115" s="42" t="e">
        <f>C116</f>
        <v>#REF!</v>
      </c>
      <c r="D115" s="42" t="e">
        <f t="shared" si="43"/>
        <v>#REF!</v>
      </c>
      <c r="E115" s="42" t="e">
        <f t="shared" si="43"/>
        <v>#REF!</v>
      </c>
      <c r="F115" s="2"/>
    </row>
    <row r="116" spans="1:6" ht="25.5" hidden="1" outlineLevel="6">
      <c r="A116" s="40" t="s">
        <v>28</v>
      </c>
      <c r="B116" s="41" t="s">
        <v>318</v>
      </c>
      <c r="C116" s="42" t="e">
        <f>'№ 5ведомственная'!#REF!</f>
        <v>#REF!</v>
      </c>
      <c r="D116" s="42" t="e">
        <f>'№ 5ведомственная'!#REF!</f>
        <v>#REF!</v>
      </c>
      <c r="E116" s="42" t="e">
        <f>'№ 5ведомственная'!#REF!</f>
        <v>#REF!</v>
      </c>
      <c r="F116" s="2"/>
    </row>
    <row r="117" spans="1:6" ht="25.5" hidden="1" outlineLevel="4">
      <c r="A117" s="40" t="s">
        <v>28</v>
      </c>
      <c r="B117" s="41" t="s">
        <v>362</v>
      </c>
      <c r="C117" s="42" t="e">
        <f>C118</f>
        <v>#REF!</v>
      </c>
      <c r="D117" s="42" t="e">
        <f t="shared" ref="D117:E118" si="44">D118</f>
        <v>#REF!</v>
      </c>
      <c r="E117" s="42" t="e">
        <f t="shared" si="44"/>
        <v>#REF!</v>
      </c>
      <c r="F117" s="2"/>
    </row>
    <row r="118" spans="1:6" ht="25.5" hidden="1" outlineLevel="5">
      <c r="A118" s="40" t="s">
        <v>28</v>
      </c>
      <c r="B118" s="41" t="s">
        <v>566</v>
      </c>
      <c r="C118" s="42" t="e">
        <f>C119</f>
        <v>#REF!</v>
      </c>
      <c r="D118" s="42" t="e">
        <f t="shared" si="44"/>
        <v>#REF!</v>
      </c>
      <c r="E118" s="42" t="e">
        <f t="shared" si="44"/>
        <v>#REF!</v>
      </c>
      <c r="F118" s="2"/>
    </row>
    <row r="119" spans="1:6" ht="25.5" hidden="1" outlineLevel="6">
      <c r="A119" s="40" t="s">
        <v>28</v>
      </c>
      <c r="B119" s="41" t="s">
        <v>318</v>
      </c>
      <c r="C119" s="42" t="e">
        <f>'№ 5ведомственная'!#REF!</f>
        <v>#REF!</v>
      </c>
      <c r="D119" s="42" t="e">
        <f>'№ 5ведомственная'!#REF!</f>
        <v>#REF!</v>
      </c>
      <c r="E119" s="42" t="e">
        <f>'№ 5ведомственная'!#REF!</f>
        <v>#REF!</v>
      </c>
      <c r="F119" s="2"/>
    </row>
    <row r="120" spans="1:6" hidden="1" outlineLevel="2">
      <c r="A120" s="17" t="s">
        <v>28</v>
      </c>
      <c r="B120" s="19" t="s">
        <v>272</v>
      </c>
      <c r="C120" s="9" t="e">
        <f>C121</f>
        <v>#REF!</v>
      </c>
      <c r="D120" s="9" t="e">
        <f t="shared" ref="D120:E121" si="45">D121</f>
        <v>#REF!</v>
      </c>
      <c r="E120" s="9" t="e">
        <f t="shared" si="45"/>
        <v>#REF!</v>
      </c>
      <c r="F120" s="2"/>
    </row>
    <row r="121" spans="1:6" ht="25.5" hidden="1" outlineLevel="3">
      <c r="A121" s="17" t="s">
        <v>28</v>
      </c>
      <c r="B121" s="19" t="s">
        <v>320</v>
      </c>
      <c r="C121" s="9" t="e">
        <f>C122</f>
        <v>#REF!</v>
      </c>
      <c r="D121" s="9" t="e">
        <f t="shared" si="45"/>
        <v>#REF!</v>
      </c>
      <c r="E121" s="9" t="e">
        <f t="shared" si="45"/>
        <v>#REF!</v>
      </c>
      <c r="F121" s="2"/>
    </row>
    <row r="122" spans="1:6" ht="25.5" hidden="1" outlineLevel="5">
      <c r="A122" s="17" t="s">
        <v>28</v>
      </c>
      <c r="B122" s="19" t="s">
        <v>363</v>
      </c>
      <c r="C122" s="9" t="e">
        <f>C123+C124+C125</f>
        <v>#REF!</v>
      </c>
      <c r="D122" s="9" t="e">
        <f t="shared" ref="D122:E122" si="46">D123+D124+D125</f>
        <v>#REF!</v>
      </c>
      <c r="E122" s="9" t="e">
        <f t="shared" si="46"/>
        <v>#REF!</v>
      </c>
      <c r="F122" s="2"/>
    </row>
    <row r="123" spans="1:6" ht="51" hidden="1" outlineLevel="6">
      <c r="A123" s="17" t="s">
        <v>28</v>
      </c>
      <c r="B123" s="19" t="s">
        <v>317</v>
      </c>
      <c r="C123" s="9" t="e">
        <f>'№ 5ведомственная'!#REF!</f>
        <v>#REF!</v>
      </c>
      <c r="D123" s="9" t="e">
        <f>'№ 5ведомственная'!#REF!</f>
        <v>#REF!</v>
      </c>
      <c r="E123" s="9" t="e">
        <f>'№ 5ведомственная'!#REF!</f>
        <v>#REF!</v>
      </c>
      <c r="F123" s="2"/>
    </row>
    <row r="124" spans="1:6" ht="25.5" hidden="1" outlineLevel="6">
      <c r="A124" s="17" t="s">
        <v>28</v>
      </c>
      <c r="B124" s="19" t="s">
        <v>318</v>
      </c>
      <c r="C124" s="9" t="e">
        <f>'№ 5ведомственная'!#REF!</f>
        <v>#REF!</v>
      </c>
      <c r="D124" s="9" t="e">
        <f>'№ 5ведомственная'!#REF!</f>
        <v>#REF!</v>
      </c>
      <c r="E124" s="9" t="e">
        <f>'№ 5ведомственная'!#REF!</f>
        <v>#REF!</v>
      </c>
      <c r="F124" s="2"/>
    </row>
    <row r="125" spans="1:6" hidden="1" outlineLevel="6">
      <c r="A125" s="17" t="s">
        <v>28</v>
      </c>
      <c r="B125" s="19" t="s">
        <v>319</v>
      </c>
      <c r="C125" s="9" t="e">
        <f>'№ 5ведомственная'!#REF!</f>
        <v>#REF!</v>
      </c>
      <c r="D125" s="9" t="e">
        <f>'№ 5ведомственная'!#REF!</f>
        <v>#REF!</v>
      </c>
      <c r="E125" s="9" t="e">
        <f>'№ 5ведомственная'!#REF!</f>
        <v>#REF!</v>
      </c>
      <c r="F125" s="2"/>
    </row>
    <row r="126" spans="1:6" s="30" customFormat="1" ht="25.5" collapsed="1">
      <c r="A126" s="22" t="s">
        <v>52</v>
      </c>
      <c r="B126" s="23" t="s">
        <v>263</v>
      </c>
      <c r="C126" s="8">
        <f>C127+C140+C161</f>
        <v>3108.2</v>
      </c>
      <c r="D126" s="8">
        <f t="shared" ref="D126:E126" si="47">D127+D140+D161</f>
        <v>2971.8999999999996</v>
      </c>
      <c r="E126" s="8">
        <f t="shared" si="47"/>
        <v>2971.8999999999996</v>
      </c>
      <c r="F126" s="4"/>
    </row>
    <row r="127" spans="1:6" outlineLevel="1">
      <c r="A127" s="17" t="s">
        <v>53</v>
      </c>
      <c r="B127" s="19" t="s">
        <v>281</v>
      </c>
      <c r="C127" s="9">
        <f>'№ 5ведомственная'!F84</f>
        <v>901.5</v>
      </c>
      <c r="D127" s="9">
        <f>'№ 5ведомственная'!G84</f>
        <v>839.7</v>
      </c>
      <c r="E127" s="9">
        <f>'№ 5ведомственная'!H84</f>
        <v>839.7</v>
      </c>
      <c r="F127" s="2"/>
    </row>
    <row r="128" spans="1:6" ht="51" hidden="1" outlineLevel="2">
      <c r="A128" s="17" t="s">
        <v>53</v>
      </c>
      <c r="B128" s="19" t="s">
        <v>274</v>
      </c>
      <c r="C128" s="9" t="e">
        <f>C129</f>
        <v>#REF!</v>
      </c>
      <c r="D128" s="9" t="e">
        <f t="shared" ref="D128:E130" si="48">D129</f>
        <v>#REF!</v>
      </c>
      <c r="E128" s="9" t="e">
        <f t="shared" si="48"/>
        <v>#REF!</v>
      </c>
      <c r="F128" s="2"/>
    </row>
    <row r="129" spans="1:6" ht="51" hidden="1" outlineLevel="3">
      <c r="A129" s="17" t="s">
        <v>53</v>
      </c>
      <c r="B129" s="19" t="s">
        <v>326</v>
      </c>
      <c r="C129" s="9" t="e">
        <f>C130</f>
        <v>#REF!</v>
      </c>
      <c r="D129" s="9" t="e">
        <f t="shared" si="48"/>
        <v>#REF!</v>
      </c>
      <c r="E129" s="9" t="e">
        <f t="shared" si="48"/>
        <v>#REF!</v>
      </c>
      <c r="F129" s="2"/>
    </row>
    <row r="130" spans="1:6" ht="63.75" hidden="1" outlineLevel="4">
      <c r="A130" s="17" t="s">
        <v>53</v>
      </c>
      <c r="B130" s="19" t="s">
        <v>327</v>
      </c>
      <c r="C130" s="9" t="e">
        <f>C131</f>
        <v>#REF!</v>
      </c>
      <c r="D130" s="9" t="e">
        <f t="shared" si="48"/>
        <v>#REF!</v>
      </c>
      <c r="E130" s="9" t="e">
        <f t="shared" si="48"/>
        <v>#REF!</v>
      </c>
      <c r="F130" s="2"/>
    </row>
    <row r="131" spans="1:6" ht="25.5" hidden="1" outlineLevel="5">
      <c r="A131" s="17" t="s">
        <v>53</v>
      </c>
      <c r="B131" s="19" t="s">
        <v>364</v>
      </c>
      <c r="C131" s="9" t="e">
        <f>C132+C133</f>
        <v>#REF!</v>
      </c>
      <c r="D131" s="9" t="e">
        <f t="shared" ref="D131:E131" si="49">D132+D133</f>
        <v>#REF!</v>
      </c>
      <c r="E131" s="9" t="e">
        <f t="shared" si="49"/>
        <v>#REF!</v>
      </c>
      <c r="F131" s="2"/>
    </row>
    <row r="132" spans="1:6" ht="51" hidden="1" outlineLevel="6">
      <c r="A132" s="17" t="s">
        <v>53</v>
      </c>
      <c r="B132" s="19" t="s">
        <v>317</v>
      </c>
      <c r="C132" s="9">
        <f>'№ 5ведомственная'!F89</f>
        <v>901.5</v>
      </c>
      <c r="D132" s="9">
        <f>'№ 5ведомственная'!G89</f>
        <v>839.7</v>
      </c>
      <c r="E132" s="9">
        <f>'№ 5ведомственная'!H89</f>
        <v>839.7</v>
      </c>
      <c r="F132" s="2"/>
    </row>
    <row r="133" spans="1:6" ht="25.5" hidden="1" outlineLevel="6">
      <c r="A133" s="17" t="s">
        <v>53</v>
      </c>
      <c r="B133" s="19" t="s">
        <v>318</v>
      </c>
      <c r="C133" s="9" t="e">
        <f>'№ 5ведомственная'!#REF!</f>
        <v>#REF!</v>
      </c>
      <c r="D133" s="9" t="e">
        <f>'№ 5ведомственная'!#REF!</f>
        <v>#REF!</v>
      </c>
      <c r="E133" s="9" t="e">
        <f>'№ 5ведомственная'!#REF!</f>
        <v>#REF!</v>
      </c>
      <c r="F133" s="2"/>
    </row>
    <row r="134" spans="1:6" ht="63.75" hidden="1" outlineLevel="2">
      <c r="A134" s="17" t="s">
        <v>54</v>
      </c>
      <c r="B134" s="19" t="s">
        <v>282</v>
      </c>
      <c r="C134" s="9" t="e">
        <f>C135</f>
        <v>#REF!</v>
      </c>
      <c r="D134" s="9" t="e">
        <f t="shared" ref="D134:E136" si="50">D135</f>
        <v>#REF!</v>
      </c>
      <c r="E134" s="9" t="e">
        <f t="shared" si="50"/>
        <v>#REF!</v>
      </c>
      <c r="F134" s="2"/>
    </row>
    <row r="135" spans="1:6" ht="51" hidden="1" outlineLevel="3">
      <c r="A135" s="17" t="s">
        <v>54</v>
      </c>
      <c r="B135" s="19" t="s">
        <v>365</v>
      </c>
      <c r="C135" s="9" t="e">
        <f>C136</f>
        <v>#REF!</v>
      </c>
      <c r="D135" s="9" t="e">
        <f t="shared" si="50"/>
        <v>#REF!</v>
      </c>
      <c r="E135" s="9" t="e">
        <f t="shared" si="50"/>
        <v>#REF!</v>
      </c>
      <c r="F135" s="2"/>
    </row>
    <row r="136" spans="1:6" ht="25.5" hidden="1" outlineLevel="4">
      <c r="A136" s="17" t="s">
        <v>54</v>
      </c>
      <c r="B136" s="19" t="s">
        <v>366</v>
      </c>
      <c r="C136" s="9" t="e">
        <f>C137</f>
        <v>#REF!</v>
      </c>
      <c r="D136" s="9" t="e">
        <f t="shared" si="50"/>
        <v>#REF!</v>
      </c>
      <c r="E136" s="9" t="e">
        <f t="shared" si="50"/>
        <v>#REF!</v>
      </c>
      <c r="F136" s="2"/>
    </row>
    <row r="137" spans="1:6" ht="25.5" hidden="1" outlineLevel="5">
      <c r="A137" s="17" t="s">
        <v>54</v>
      </c>
      <c r="B137" s="19" t="s">
        <v>367</v>
      </c>
      <c r="C137" s="9" t="e">
        <f>C138+C139</f>
        <v>#REF!</v>
      </c>
      <c r="D137" s="9" t="e">
        <f t="shared" ref="D137:E137" si="51">D138+D139</f>
        <v>#REF!</v>
      </c>
      <c r="E137" s="9" t="e">
        <f t="shared" si="51"/>
        <v>#REF!</v>
      </c>
      <c r="F137" s="2"/>
    </row>
    <row r="138" spans="1:6" ht="51" hidden="1" outlineLevel="6">
      <c r="A138" s="17" t="s">
        <v>54</v>
      </c>
      <c r="B138" s="19" t="s">
        <v>317</v>
      </c>
      <c r="C138" s="9" t="e">
        <f>'№ 5ведомственная'!#REF!</f>
        <v>#REF!</v>
      </c>
      <c r="D138" s="9" t="e">
        <f>'№ 5ведомственная'!#REF!</f>
        <v>#REF!</v>
      </c>
      <c r="E138" s="9" t="e">
        <f>'№ 5ведомственная'!#REF!</f>
        <v>#REF!</v>
      </c>
      <c r="F138" s="2"/>
    </row>
    <row r="139" spans="1:6" ht="25.5" hidden="1" outlineLevel="6">
      <c r="A139" s="17" t="s">
        <v>54</v>
      </c>
      <c r="B139" s="19" t="s">
        <v>318</v>
      </c>
      <c r="C139" s="9" t="e">
        <f>'№ 5ведомственная'!#REF!</f>
        <v>#REF!</v>
      </c>
      <c r="D139" s="9" t="e">
        <f>'№ 5ведомственная'!#REF!</f>
        <v>#REF!</v>
      </c>
      <c r="E139" s="9" t="e">
        <f>'№ 5ведомственная'!#REF!</f>
        <v>#REF!</v>
      </c>
      <c r="F139" s="2"/>
    </row>
    <row r="140" spans="1:6" ht="28.5" customHeight="1" outlineLevel="1" collapsed="1">
      <c r="A140" s="17" t="s">
        <v>59</v>
      </c>
      <c r="B140" s="19" t="s">
        <v>654</v>
      </c>
      <c r="C140" s="9">
        <f>'№ 5ведомственная'!F90</f>
        <v>2086.6999999999998</v>
      </c>
      <c r="D140" s="9">
        <f>'№ 5ведомственная'!G90</f>
        <v>2037.1999999999998</v>
      </c>
      <c r="E140" s="9">
        <f>'№ 5ведомственная'!H90</f>
        <v>2037.1999999999998</v>
      </c>
      <c r="F140" s="2"/>
    </row>
    <row r="141" spans="1:6" ht="63.75" hidden="1" outlineLevel="2">
      <c r="A141" s="17" t="s">
        <v>59</v>
      </c>
      <c r="B141" s="19" t="s">
        <v>282</v>
      </c>
      <c r="C141" s="9">
        <f>C142+C146</f>
        <v>150</v>
      </c>
      <c r="D141" s="9">
        <f t="shared" ref="D141:E141" si="52">D142+D146</f>
        <v>150</v>
      </c>
      <c r="E141" s="9">
        <f t="shared" si="52"/>
        <v>150</v>
      </c>
      <c r="F141" s="2"/>
    </row>
    <row r="142" spans="1:6" ht="38.25" hidden="1" outlineLevel="3">
      <c r="A142" s="17" t="s">
        <v>59</v>
      </c>
      <c r="B142" s="19" t="s">
        <v>368</v>
      </c>
      <c r="C142" s="9">
        <f>C143</f>
        <v>50</v>
      </c>
      <c r="D142" s="9">
        <f t="shared" ref="D142:E144" si="53">D143</f>
        <v>50</v>
      </c>
      <c r="E142" s="9">
        <f t="shared" si="53"/>
        <v>50</v>
      </c>
      <c r="F142" s="2"/>
    </row>
    <row r="143" spans="1:6" ht="51" hidden="1" outlineLevel="4">
      <c r="A143" s="17" t="s">
        <v>59</v>
      </c>
      <c r="B143" s="19" t="s">
        <v>369</v>
      </c>
      <c r="C143" s="9">
        <f>C144</f>
        <v>50</v>
      </c>
      <c r="D143" s="9">
        <f t="shared" si="53"/>
        <v>50</v>
      </c>
      <c r="E143" s="9">
        <f t="shared" si="53"/>
        <v>50</v>
      </c>
      <c r="F143" s="2"/>
    </row>
    <row r="144" spans="1:6" hidden="1" outlineLevel="5">
      <c r="A144" s="17" t="s">
        <v>59</v>
      </c>
      <c r="B144" s="19" t="s">
        <v>370</v>
      </c>
      <c r="C144" s="9">
        <f>C145</f>
        <v>50</v>
      </c>
      <c r="D144" s="9">
        <f t="shared" si="53"/>
        <v>50</v>
      </c>
      <c r="E144" s="9">
        <f t="shared" si="53"/>
        <v>50</v>
      </c>
      <c r="F144" s="2"/>
    </row>
    <row r="145" spans="1:6" ht="25.5" hidden="1" outlineLevel="6">
      <c r="A145" s="17" t="s">
        <v>59</v>
      </c>
      <c r="B145" s="19" t="s">
        <v>318</v>
      </c>
      <c r="C145" s="9">
        <f>'№ 5ведомственная'!F100</f>
        <v>50</v>
      </c>
      <c r="D145" s="9">
        <f>'№ 5ведомственная'!G100</f>
        <v>50</v>
      </c>
      <c r="E145" s="9">
        <f>'№ 5ведомственная'!H100</f>
        <v>50</v>
      </c>
      <c r="F145" s="2"/>
    </row>
    <row r="146" spans="1:6" ht="25.5" hidden="1" outlineLevel="3">
      <c r="A146" s="17" t="s">
        <v>59</v>
      </c>
      <c r="B146" s="19" t="s">
        <v>371</v>
      </c>
      <c r="C146" s="9">
        <f>C147+C158</f>
        <v>100</v>
      </c>
      <c r="D146" s="9">
        <f t="shared" ref="D146:E146" si="54">D147+D158</f>
        <v>100</v>
      </c>
      <c r="E146" s="9">
        <f t="shared" si="54"/>
        <v>100</v>
      </c>
      <c r="F146" s="2"/>
    </row>
    <row r="147" spans="1:6" ht="38.25" hidden="1" outlineLevel="4">
      <c r="A147" s="17" t="s">
        <v>59</v>
      </c>
      <c r="B147" s="19" t="s">
        <v>372</v>
      </c>
      <c r="C147" s="9">
        <f>C148+C150+C152+C154+C156</f>
        <v>80</v>
      </c>
      <c r="D147" s="9">
        <f t="shared" ref="D147:E147" si="55">D148+D150+D152+D154+D156</f>
        <v>80</v>
      </c>
      <c r="E147" s="9">
        <f t="shared" si="55"/>
        <v>80</v>
      </c>
      <c r="F147" s="2"/>
    </row>
    <row r="148" spans="1:6" hidden="1" outlineLevel="5">
      <c r="A148" s="17" t="s">
        <v>59</v>
      </c>
      <c r="B148" s="19" t="s">
        <v>373</v>
      </c>
      <c r="C148" s="9">
        <f>C149</f>
        <v>10</v>
      </c>
      <c r="D148" s="9">
        <f t="shared" ref="D148:E148" si="56">D149</f>
        <v>10</v>
      </c>
      <c r="E148" s="9">
        <f t="shared" si="56"/>
        <v>10</v>
      </c>
      <c r="F148" s="2"/>
    </row>
    <row r="149" spans="1:6" ht="25.5" hidden="1" outlineLevel="6">
      <c r="A149" s="17" t="s">
        <v>59</v>
      </c>
      <c r="B149" s="19" t="s">
        <v>318</v>
      </c>
      <c r="C149" s="9">
        <f>'№ 5ведомственная'!F104</f>
        <v>10</v>
      </c>
      <c r="D149" s="9">
        <f>'№ 5ведомственная'!G104</f>
        <v>10</v>
      </c>
      <c r="E149" s="9">
        <f>'№ 5ведомственная'!H104</f>
        <v>10</v>
      </c>
      <c r="F149" s="2"/>
    </row>
    <row r="150" spans="1:6" hidden="1" outlineLevel="5">
      <c r="A150" s="17" t="s">
        <v>59</v>
      </c>
      <c r="B150" s="19" t="s">
        <v>374</v>
      </c>
      <c r="C150" s="9">
        <f>C151</f>
        <v>39</v>
      </c>
      <c r="D150" s="9">
        <f t="shared" ref="D150:E150" si="57">D151</f>
        <v>24</v>
      </c>
      <c r="E150" s="9">
        <f t="shared" si="57"/>
        <v>24</v>
      </c>
      <c r="F150" s="2"/>
    </row>
    <row r="151" spans="1:6" ht="25.5" hidden="1" outlineLevel="6">
      <c r="A151" s="17" t="s">
        <v>59</v>
      </c>
      <c r="B151" s="19" t="s">
        <v>318</v>
      </c>
      <c r="C151" s="9">
        <f>'№ 5ведомственная'!F106</f>
        <v>39</v>
      </c>
      <c r="D151" s="9">
        <f>'№ 5ведомственная'!G106</f>
        <v>24</v>
      </c>
      <c r="E151" s="9">
        <f>'№ 5ведомственная'!H106</f>
        <v>24</v>
      </c>
      <c r="F151" s="2"/>
    </row>
    <row r="152" spans="1:6" hidden="1" outlineLevel="5">
      <c r="A152" s="17" t="s">
        <v>59</v>
      </c>
      <c r="B152" s="19" t="s">
        <v>375</v>
      </c>
      <c r="C152" s="9">
        <f>C153</f>
        <v>25</v>
      </c>
      <c r="D152" s="9">
        <f t="shared" ref="D152:E152" si="58">D153</f>
        <v>40</v>
      </c>
      <c r="E152" s="9">
        <f t="shared" si="58"/>
        <v>40</v>
      </c>
      <c r="F152" s="2"/>
    </row>
    <row r="153" spans="1:6" ht="25.5" hidden="1" outlineLevel="6">
      <c r="A153" s="17" t="s">
        <v>59</v>
      </c>
      <c r="B153" s="19" t="s">
        <v>318</v>
      </c>
      <c r="C153" s="9">
        <f>'№ 5ведомственная'!F108</f>
        <v>25</v>
      </c>
      <c r="D153" s="9">
        <f>'№ 5ведомственная'!G108</f>
        <v>40</v>
      </c>
      <c r="E153" s="9">
        <f>'№ 5ведомственная'!H108</f>
        <v>40</v>
      </c>
      <c r="F153" s="2"/>
    </row>
    <row r="154" spans="1:6" hidden="1" outlineLevel="5">
      <c r="A154" s="17" t="s">
        <v>59</v>
      </c>
      <c r="B154" s="19" t="s">
        <v>376</v>
      </c>
      <c r="C154" s="9">
        <f>C155</f>
        <v>3</v>
      </c>
      <c r="D154" s="9">
        <f t="shared" ref="D154:E154" si="59">D155</f>
        <v>3</v>
      </c>
      <c r="E154" s="9">
        <f t="shared" si="59"/>
        <v>3</v>
      </c>
      <c r="F154" s="2"/>
    </row>
    <row r="155" spans="1:6" ht="25.5" hidden="1" outlineLevel="6">
      <c r="A155" s="17" t="s">
        <v>59</v>
      </c>
      <c r="B155" s="19" t="s">
        <v>318</v>
      </c>
      <c r="C155" s="9">
        <f>'№ 5ведомственная'!F110</f>
        <v>3</v>
      </c>
      <c r="D155" s="9">
        <f>'№ 5ведомственная'!G110</f>
        <v>3</v>
      </c>
      <c r="E155" s="9">
        <f>'№ 5ведомственная'!H110</f>
        <v>3</v>
      </c>
      <c r="F155" s="2"/>
    </row>
    <row r="156" spans="1:6" hidden="1" outlineLevel="5">
      <c r="A156" s="17" t="s">
        <v>59</v>
      </c>
      <c r="B156" s="19" t="s">
        <v>377</v>
      </c>
      <c r="C156" s="9">
        <f>C157</f>
        <v>3</v>
      </c>
      <c r="D156" s="9">
        <f t="shared" ref="D156:E156" si="60">D157</f>
        <v>3</v>
      </c>
      <c r="E156" s="9">
        <f t="shared" si="60"/>
        <v>3</v>
      </c>
      <c r="F156" s="2"/>
    </row>
    <row r="157" spans="1:6" ht="25.5" hidden="1" outlineLevel="6">
      <c r="A157" s="17" t="s">
        <v>59</v>
      </c>
      <c r="B157" s="19" t="s">
        <v>318</v>
      </c>
      <c r="C157" s="9">
        <f>'№ 5ведомственная'!F112</f>
        <v>3</v>
      </c>
      <c r="D157" s="9">
        <f>'№ 5ведомственная'!G112</f>
        <v>3</v>
      </c>
      <c r="E157" s="9">
        <f>'№ 5ведомственная'!H112</f>
        <v>3</v>
      </c>
      <c r="F157" s="2"/>
    </row>
    <row r="158" spans="1:6" ht="38.25" hidden="1" outlineLevel="4">
      <c r="A158" s="17" t="s">
        <v>59</v>
      </c>
      <c r="B158" s="19" t="s">
        <v>378</v>
      </c>
      <c r="C158" s="9">
        <f>C159</f>
        <v>20</v>
      </c>
      <c r="D158" s="9">
        <f t="shared" ref="D158:E159" si="61">D159</f>
        <v>20</v>
      </c>
      <c r="E158" s="9">
        <f t="shared" si="61"/>
        <v>20</v>
      </c>
      <c r="F158" s="2"/>
    </row>
    <row r="159" spans="1:6" ht="25.5" hidden="1" outlineLevel="5">
      <c r="A159" s="17" t="s">
        <v>59</v>
      </c>
      <c r="B159" s="19" t="s">
        <v>379</v>
      </c>
      <c r="C159" s="9">
        <f>C160</f>
        <v>20</v>
      </c>
      <c r="D159" s="9">
        <f t="shared" si="61"/>
        <v>20</v>
      </c>
      <c r="E159" s="9">
        <f t="shared" si="61"/>
        <v>20</v>
      </c>
      <c r="F159" s="2"/>
    </row>
    <row r="160" spans="1:6" ht="25.5" hidden="1" outlineLevel="6">
      <c r="A160" s="17" t="s">
        <v>59</v>
      </c>
      <c r="B160" s="19" t="s">
        <v>318</v>
      </c>
      <c r="C160" s="9">
        <f>'№ 5ведомственная'!F115</f>
        <v>20</v>
      </c>
      <c r="D160" s="9">
        <f>'№ 5ведомственная'!G115</f>
        <v>20</v>
      </c>
      <c r="E160" s="9">
        <f>'№ 5ведомственная'!H115</f>
        <v>20</v>
      </c>
      <c r="F160" s="2"/>
    </row>
    <row r="161" spans="1:6" ht="25.5" outlineLevel="6">
      <c r="A161" s="18" t="s">
        <v>622</v>
      </c>
      <c r="B161" s="19" t="s">
        <v>627</v>
      </c>
      <c r="C161" s="9">
        <f>'№ 5ведомственная'!F116</f>
        <v>120</v>
      </c>
      <c r="D161" s="9">
        <f>'№ 5ведомственная'!G116</f>
        <v>95</v>
      </c>
      <c r="E161" s="9">
        <f>'№ 5ведомственная'!H116</f>
        <v>95</v>
      </c>
      <c r="F161" s="2"/>
    </row>
    <row r="162" spans="1:6" s="30" customFormat="1">
      <c r="A162" s="22" t="s">
        <v>72</v>
      </c>
      <c r="B162" s="23" t="s">
        <v>264</v>
      </c>
      <c r="C162" s="8">
        <f>C163+C177+C183+C214</f>
        <v>67685.8</v>
      </c>
      <c r="D162" s="8">
        <f>D163+D177+D183+D214</f>
        <v>70016.899999999994</v>
      </c>
      <c r="E162" s="8">
        <f>E163+E177+E183+E214</f>
        <v>72263.5</v>
      </c>
      <c r="F162" s="4"/>
    </row>
    <row r="163" spans="1:6" outlineLevel="1">
      <c r="A163" s="17" t="s">
        <v>165</v>
      </c>
      <c r="B163" s="19" t="s">
        <v>301</v>
      </c>
      <c r="C163" s="9">
        <f>'№ 5ведомственная'!F326+'№ 5ведомственная'!F457</f>
        <v>90</v>
      </c>
      <c r="D163" s="9">
        <f>'№ 5ведомственная'!G326+'№ 5ведомственная'!G457</f>
        <v>90</v>
      </c>
      <c r="E163" s="9">
        <f>'№ 5ведомственная'!H326+'№ 5ведомственная'!H457</f>
        <v>90</v>
      </c>
      <c r="F163" s="2"/>
    </row>
    <row r="164" spans="1:6" ht="38.25" hidden="1" outlineLevel="2">
      <c r="A164" s="17" t="s">
        <v>165</v>
      </c>
      <c r="B164" s="19" t="s">
        <v>299</v>
      </c>
      <c r="C164" s="9">
        <f>C165</f>
        <v>90</v>
      </c>
      <c r="D164" s="9">
        <f t="shared" ref="D164:E164" si="62">D165</f>
        <v>90</v>
      </c>
      <c r="E164" s="9">
        <f t="shared" si="62"/>
        <v>90</v>
      </c>
      <c r="F164" s="2"/>
    </row>
    <row r="165" spans="1:6" ht="25.5" hidden="1" outlineLevel="3">
      <c r="A165" s="17" t="s">
        <v>165</v>
      </c>
      <c r="B165" s="19" t="s">
        <v>455</v>
      </c>
      <c r="C165" s="9">
        <f>C166+C169</f>
        <v>90</v>
      </c>
      <c r="D165" s="9">
        <f t="shared" ref="D165:E165" si="63">D166+D169</f>
        <v>90</v>
      </c>
      <c r="E165" s="9">
        <f t="shared" si="63"/>
        <v>90</v>
      </c>
      <c r="F165" s="2"/>
    </row>
    <row r="166" spans="1:6" ht="38.25" hidden="1" outlineLevel="4">
      <c r="A166" s="17" t="s">
        <v>165</v>
      </c>
      <c r="B166" s="19" t="s">
        <v>495</v>
      </c>
      <c r="C166" s="9">
        <f>C167</f>
        <v>50</v>
      </c>
      <c r="D166" s="9">
        <f t="shared" ref="D166:E167" si="64">D167</f>
        <v>50</v>
      </c>
      <c r="E166" s="9">
        <f t="shared" si="64"/>
        <v>50</v>
      </c>
      <c r="F166" s="2"/>
    </row>
    <row r="167" spans="1:6" ht="25.5" hidden="1" outlineLevel="5">
      <c r="A167" s="17" t="s">
        <v>165</v>
      </c>
      <c r="B167" s="19" t="s">
        <v>496</v>
      </c>
      <c r="C167" s="9">
        <f>C168</f>
        <v>50</v>
      </c>
      <c r="D167" s="9">
        <f t="shared" si="64"/>
        <v>50</v>
      </c>
      <c r="E167" s="9">
        <f t="shared" si="64"/>
        <v>50</v>
      </c>
      <c r="F167" s="2"/>
    </row>
    <row r="168" spans="1:6" ht="51" hidden="1" outlineLevel="6">
      <c r="A168" s="17" t="s">
        <v>165</v>
      </c>
      <c r="B168" s="19" t="s">
        <v>317</v>
      </c>
      <c r="C168" s="9">
        <f>'№ 5ведомственная'!F462</f>
        <v>50</v>
      </c>
      <c r="D168" s="9">
        <f>'№ 5ведомственная'!G462</f>
        <v>50</v>
      </c>
      <c r="E168" s="9">
        <f>'№ 5ведомственная'!H462</f>
        <v>50</v>
      </c>
      <c r="F168" s="2"/>
    </row>
    <row r="169" spans="1:6" ht="25.5" hidden="1" outlineLevel="4">
      <c r="A169" s="17" t="s">
        <v>165</v>
      </c>
      <c r="B169" s="19" t="s">
        <v>456</v>
      </c>
      <c r="C169" s="9">
        <f>C170</f>
        <v>40</v>
      </c>
      <c r="D169" s="9">
        <f t="shared" ref="D169:E170" si="65">D170</f>
        <v>40</v>
      </c>
      <c r="E169" s="9">
        <f t="shared" si="65"/>
        <v>40</v>
      </c>
      <c r="F169" s="2"/>
    </row>
    <row r="170" spans="1:6" ht="25.5" hidden="1" outlineLevel="5">
      <c r="A170" s="17" t="s">
        <v>165</v>
      </c>
      <c r="B170" s="19" t="s">
        <v>457</v>
      </c>
      <c r="C170" s="9">
        <f>C171</f>
        <v>40</v>
      </c>
      <c r="D170" s="9">
        <f t="shared" si="65"/>
        <v>40</v>
      </c>
      <c r="E170" s="9">
        <f t="shared" si="65"/>
        <v>40</v>
      </c>
      <c r="F170" s="2"/>
    </row>
    <row r="171" spans="1:6" ht="25.5" hidden="1" outlineLevel="6">
      <c r="A171" s="17" t="s">
        <v>165</v>
      </c>
      <c r="B171" s="19" t="s">
        <v>344</v>
      </c>
      <c r="C171" s="9">
        <f>'№ 5ведомственная'!F331</f>
        <v>40</v>
      </c>
      <c r="D171" s="9">
        <f>'№ 5ведомственная'!G331</f>
        <v>40</v>
      </c>
      <c r="E171" s="9">
        <f>'№ 5ведомственная'!H331</f>
        <v>40</v>
      </c>
      <c r="F171" s="2"/>
    </row>
    <row r="172" spans="1:6" ht="51" hidden="1" outlineLevel="2">
      <c r="A172" s="17" t="s">
        <v>73</v>
      </c>
      <c r="B172" s="19" t="s">
        <v>283</v>
      </c>
      <c r="C172" s="9" t="e">
        <f>C173</f>
        <v>#REF!</v>
      </c>
      <c r="D172" s="9" t="e">
        <f t="shared" ref="D172:E175" si="66">D173</f>
        <v>#REF!</v>
      </c>
      <c r="E172" s="9" t="e">
        <f t="shared" si="66"/>
        <v>#REF!</v>
      </c>
      <c r="F172" s="2"/>
    </row>
    <row r="173" spans="1:6" ht="25.5" hidden="1" outlineLevel="3">
      <c r="A173" s="17" t="s">
        <v>73</v>
      </c>
      <c r="B173" s="19" t="s">
        <v>380</v>
      </c>
      <c r="C173" s="9" t="e">
        <f>C174</f>
        <v>#REF!</v>
      </c>
      <c r="D173" s="9" t="e">
        <f t="shared" si="66"/>
        <v>#REF!</v>
      </c>
      <c r="E173" s="9" t="e">
        <f t="shared" si="66"/>
        <v>#REF!</v>
      </c>
      <c r="F173" s="2"/>
    </row>
    <row r="174" spans="1:6" ht="25.5" hidden="1" outlineLevel="4">
      <c r="A174" s="17" t="s">
        <v>73</v>
      </c>
      <c r="B174" s="19" t="s">
        <v>381</v>
      </c>
      <c r="C174" s="9" t="e">
        <f>C175</f>
        <v>#REF!</v>
      </c>
      <c r="D174" s="9" t="e">
        <f t="shared" si="66"/>
        <v>#REF!</v>
      </c>
      <c r="E174" s="9" t="e">
        <f t="shared" si="66"/>
        <v>#REF!</v>
      </c>
      <c r="F174" s="2"/>
    </row>
    <row r="175" spans="1:6" ht="63.75" hidden="1" outlineLevel="5">
      <c r="A175" s="17" t="s">
        <v>73</v>
      </c>
      <c r="B175" s="19" t="s">
        <v>382</v>
      </c>
      <c r="C175" s="9" t="e">
        <f>C176</f>
        <v>#REF!</v>
      </c>
      <c r="D175" s="9" t="e">
        <f t="shared" si="66"/>
        <v>#REF!</v>
      </c>
      <c r="E175" s="9" t="e">
        <f t="shared" si="66"/>
        <v>#REF!</v>
      </c>
      <c r="F175" s="2"/>
    </row>
    <row r="176" spans="1:6" ht="25.5" hidden="1" outlineLevel="6">
      <c r="A176" s="17" t="s">
        <v>73</v>
      </c>
      <c r="B176" s="19" t="s">
        <v>318</v>
      </c>
      <c r="C176" s="9" t="e">
        <f>'№ 5ведомственная'!#REF!</f>
        <v>#REF!</v>
      </c>
      <c r="D176" s="9" t="e">
        <f>'№ 5ведомственная'!#REF!</f>
        <v>#REF!</v>
      </c>
      <c r="E176" s="9" t="e">
        <f>'№ 5ведомственная'!#REF!</f>
        <v>#REF!</v>
      </c>
      <c r="F176" s="2"/>
    </row>
    <row r="177" spans="1:6" outlineLevel="1" collapsed="1">
      <c r="A177" s="17" t="s">
        <v>77</v>
      </c>
      <c r="B177" s="19" t="s">
        <v>284</v>
      </c>
      <c r="C177" s="9">
        <f>'№ 5ведомственная'!F131</f>
        <v>16344.9</v>
      </c>
      <c r="D177" s="9">
        <f>'№ 5ведомственная'!G131</f>
        <v>16244.4</v>
      </c>
      <c r="E177" s="9">
        <f>'№ 5ведомственная'!H131</f>
        <v>16292.300000000001</v>
      </c>
      <c r="F177" s="2"/>
    </row>
    <row r="178" spans="1:6" ht="51" hidden="1" outlineLevel="2">
      <c r="A178" s="17" t="s">
        <v>77</v>
      </c>
      <c r="B178" s="19" t="s">
        <v>283</v>
      </c>
      <c r="C178" s="9">
        <f>C179</f>
        <v>3269</v>
      </c>
      <c r="D178" s="9">
        <f t="shared" ref="D178:E181" si="67">D179</f>
        <v>3132.1</v>
      </c>
      <c r="E178" s="9">
        <f t="shared" si="67"/>
        <v>3132.1</v>
      </c>
      <c r="F178" s="2"/>
    </row>
    <row r="179" spans="1:6" ht="25.5" hidden="1" outlineLevel="3">
      <c r="A179" s="17" t="s">
        <v>77</v>
      </c>
      <c r="B179" s="19" t="s">
        <v>383</v>
      </c>
      <c r="C179" s="9">
        <f>C180</f>
        <v>3269</v>
      </c>
      <c r="D179" s="9">
        <f t="shared" si="67"/>
        <v>3132.1</v>
      </c>
      <c r="E179" s="9">
        <f t="shared" si="67"/>
        <v>3132.1</v>
      </c>
      <c r="F179" s="2"/>
    </row>
    <row r="180" spans="1:6" hidden="1" outlineLevel="4">
      <c r="A180" s="17" t="s">
        <v>77</v>
      </c>
      <c r="B180" s="19" t="s">
        <v>384</v>
      </c>
      <c r="C180" s="9">
        <f>C181</f>
        <v>3269</v>
      </c>
      <c r="D180" s="9">
        <f t="shared" si="67"/>
        <v>3132.1</v>
      </c>
      <c r="E180" s="9">
        <f t="shared" si="67"/>
        <v>3132.1</v>
      </c>
      <c r="F180" s="2"/>
    </row>
    <row r="181" spans="1:6" ht="38.25" hidden="1" outlineLevel="5">
      <c r="A181" s="17" t="s">
        <v>77</v>
      </c>
      <c r="B181" s="19" t="s">
        <v>385</v>
      </c>
      <c r="C181" s="9">
        <f>C182</f>
        <v>3269</v>
      </c>
      <c r="D181" s="9">
        <f t="shared" si="67"/>
        <v>3132.1</v>
      </c>
      <c r="E181" s="9">
        <f t="shared" si="67"/>
        <v>3132.1</v>
      </c>
      <c r="F181" s="2"/>
    </row>
    <row r="182" spans="1:6" ht="25.5" hidden="1" outlineLevel="6">
      <c r="A182" s="17" t="s">
        <v>77</v>
      </c>
      <c r="B182" s="19" t="s">
        <v>318</v>
      </c>
      <c r="C182" s="9">
        <f>'№ 5ведомственная'!F136</f>
        <v>3269</v>
      </c>
      <c r="D182" s="9">
        <f>'№ 5ведомственная'!G136</f>
        <v>3132.1</v>
      </c>
      <c r="E182" s="9">
        <f>'№ 5ведомственная'!H136</f>
        <v>3132.1</v>
      </c>
      <c r="F182" s="2"/>
    </row>
    <row r="183" spans="1:6" outlineLevel="1" collapsed="1">
      <c r="A183" s="17" t="s">
        <v>81</v>
      </c>
      <c r="B183" s="19" t="s">
        <v>285</v>
      </c>
      <c r="C183" s="9">
        <f>'№ 5ведомственная'!F139</f>
        <v>50950.9</v>
      </c>
      <c r="D183" s="9">
        <f>'№ 5ведомственная'!G139</f>
        <v>53382.5</v>
      </c>
      <c r="E183" s="9">
        <f>'№ 5ведомственная'!H139</f>
        <v>55581.2</v>
      </c>
      <c r="F183" s="2"/>
    </row>
    <row r="184" spans="1:6" ht="51" hidden="1" outlineLevel="2">
      <c r="A184" s="17" t="s">
        <v>81</v>
      </c>
      <c r="B184" s="19" t="s">
        <v>283</v>
      </c>
      <c r="C184" s="9" t="e">
        <f>C185+C201+C210</f>
        <v>#REF!</v>
      </c>
      <c r="D184" s="9" t="e">
        <f>D185+D201+D210</f>
        <v>#REF!</v>
      </c>
      <c r="E184" s="9" t="e">
        <f>E185+E201+E210</f>
        <v>#REF!</v>
      </c>
      <c r="F184" s="2"/>
    </row>
    <row r="185" spans="1:6" ht="25.5" hidden="1" outlineLevel="3">
      <c r="A185" s="17" t="s">
        <v>81</v>
      </c>
      <c r="B185" s="19" t="s">
        <v>383</v>
      </c>
      <c r="C185" s="9">
        <f>C186+C195+C198</f>
        <v>31842.2</v>
      </c>
      <c r="D185" s="9">
        <f>D186+D195+D198</f>
        <v>33536</v>
      </c>
      <c r="E185" s="9">
        <f>E186+E195+E198</f>
        <v>35024.700000000004</v>
      </c>
      <c r="F185" s="2"/>
    </row>
    <row r="186" spans="1:6" ht="38.25" hidden="1" outlineLevel="4">
      <c r="A186" s="17" t="s">
        <v>81</v>
      </c>
      <c r="B186" s="19" t="s">
        <v>386</v>
      </c>
      <c r="C186" s="9">
        <f>C187+C189+C191+C193</f>
        <v>27364.3</v>
      </c>
      <c r="D186" s="9">
        <f t="shared" ref="D186:E186" si="68">D187+D189+D191+D193</f>
        <v>28873.699999999997</v>
      </c>
      <c r="E186" s="9">
        <f t="shared" si="68"/>
        <v>30185.4</v>
      </c>
      <c r="F186" s="2"/>
    </row>
    <row r="187" spans="1:6" ht="63.75" hidden="1" outlineLevel="5">
      <c r="A187" s="17" t="s">
        <v>81</v>
      </c>
      <c r="B187" s="19" t="s">
        <v>387</v>
      </c>
      <c r="C187" s="9">
        <f>C188</f>
        <v>12163.5</v>
      </c>
      <c r="D187" s="9">
        <f t="shared" ref="D187:E187" si="69">D188</f>
        <v>12650</v>
      </c>
      <c r="E187" s="9">
        <f t="shared" si="69"/>
        <v>13156</v>
      </c>
      <c r="F187" s="2"/>
    </row>
    <row r="188" spans="1:6" ht="25.5" hidden="1" outlineLevel="6">
      <c r="A188" s="17" t="s">
        <v>81</v>
      </c>
      <c r="B188" s="19" t="s">
        <v>318</v>
      </c>
      <c r="C188" s="9">
        <f>'№ 5ведомственная'!F144</f>
        <v>12163.5</v>
      </c>
      <c r="D188" s="9">
        <f>'№ 5ведомственная'!G144</f>
        <v>12650</v>
      </c>
      <c r="E188" s="9">
        <f>'№ 5ведомственная'!H144</f>
        <v>13156</v>
      </c>
      <c r="F188" s="2"/>
    </row>
    <row r="189" spans="1:6" ht="25.5" hidden="1" outlineLevel="5">
      <c r="A189" s="17" t="s">
        <v>81</v>
      </c>
      <c r="B189" s="19" t="s">
        <v>388</v>
      </c>
      <c r="C189" s="9">
        <f>C190</f>
        <v>8000</v>
      </c>
      <c r="D189" s="9">
        <f t="shared" ref="D189:E189" si="70">D190</f>
        <v>8000</v>
      </c>
      <c r="E189" s="9">
        <f t="shared" si="70"/>
        <v>8000</v>
      </c>
      <c r="F189" s="2"/>
    </row>
    <row r="190" spans="1:6" ht="25.5" hidden="1" outlineLevel="6">
      <c r="A190" s="17" t="s">
        <v>81</v>
      </c>
      <c r="B190" s="19" t="s">
        <v>344</v>
      </c>
      <c r="C190" s="9">
        <f>'№ 5ведомственная'!F146</f>
        <v>8000</v>
      </c>
      <c r="D190" s="9">
        <f>'№ 5ведомственная'!G146</f>
        <v>8000</v>
      </c>
      <c r="E190" s="9">
        <f>'№ 5ведомственная'!H146</f>
        <v>8000</v>
      </c>
      <c r="F190" s="2"/>
    </row>
    <row r="191" spans="1:6" ht="25.5" hidden="1" outlineLevel="5">
      <c r="A191" s="17" t="s">
        <v>81</v>
      </c>
      <c r="B191" s="19" t="s">
        <v>389</v>
      </c>
      <c r="C191" s="9">
        <f>C192</f>
        <v>2200.8000000000002</v>
      </c>
      <c r="D191" s="9">
        <f t="shared" ref="D191:E191" si="71">D192</f>
        <v>3704.3</v>
      </c>
      <c r="E191" s="9">
        <f t="shared" si="71"/>
        <v>4029.4</v>
      </c>
      <c r="F191" s="2"/>
    </row>
    <row r="192" spans="1:6" ht="25.5" hidden="1" outlineLevel="6">
      <c r="A192" s="17" t="s">
        <v>81</v>
      </c>
      <c r="B192" s="19" t="s">
        <v>318</v>
      </c>
      <c r="C192" s="9">
        <f>'№ 5ведомственная'!F148</f>
        <v>2200.8000000000002</v>
      </c>
      <c r="D192" s="9">
        <f>'№ 5ведомственная'!G148</f>
        <v>3704.3</v>
      </c>
      <c r="E192" s="9">
        <f>'№ 5ведомственная'!H148</f>
        <v>4029.4</v>
      </c>
      <c r="F192" s="2"/>
    </row>
    <row r="193" spans="1:6" ht="51" hidden="1" outlineLevel="5">
      <c r="A193" s="17" t="s">
        <v>81</v>
      </c>
      <c r="B193" s="19" t="s">
        <v>390</v>
      </c>
      <c r="C193" s="9">
        <f>C194</f>
        <v>5000</v>
      </c>
      <c r="D193" s="9">
        <f t="shared" ref="D193:E193" si="72">D194</f>
        <v>4519.3999999999996</v>
      </c>
      <c r="E193" s="9">
        <f t="shared" si="72"/>
        <v>5000</v>
      </c>
      <c r="F193" s="2"/>
    </row>
    <row r="194" spans="1:6" ht="25.5" hidden="1" outlineLevel="6">
      <c r="A194" s="17" t="s">
        <v>81</v>
      </c>
      <c r="B194" s="19" t="s">
        <v>318</v>
      </c>
      <c r="C194" s="9">
        <f>'№ 5ведомственная'!F150</f>
        <v>5000</v>
      </c>
      <c r="D194" s="9">
        <f>'№ 5ведомственная'!G150</f>
        <v>4519.3999999999996</v>
      </c>
      <c r="E194" s="9">
        <f>'№ 5ведомственная'!H150</f>
        <v>5000</v>
      </c>
      <c r="F194" s="2"/>
    </row>
    <row r="195" spans="1:6" ht="38.25" hidden="1" outlineLevel="4">
      <c r="A195" s="17" t="s">
        <v>81</v>
      </c>
      <c r="B195" s="19" t="s">
        <v>391</v>
      </c>
      <c r="C195" s="9">
        <f>C197</f>
        <v>4081</v>
      </c>
      <c r="D195" s="9">
        <f t="shared" ref="D195:E195" si="73">D197</f>
        <v>4255.8999999999996</v>
      </c>
      <c r="E195" s="9">
        <f t="shared" si="73"/>
        <v>4421.3999999999996</v>
      </c>
      <c r="F195" s="2"/>
    </row>
    <row r="196" spans="1:6" ht="25.5" hidden="1" outlineLevel="5">
      <c r="A196" s="17" t="s">
        <v>81</v>
      </c>
      <c r="B196" s="19" t="s">
        <v>548</v>
      </c>
      <c r="C196" s="9">
        <f>C197</f>
        <v>4081</v>
      </c>
      <c r="D196" s="9">
        <f t="shared" ref="D196:E196" si="74">D197</f>
        <v>4255.8999999999996</v>
      </c>
      <c r="E196" s="9">
        <f t="shared" si="74"/>
        <v>4421.3999999999996</v>
      </c>
      <c r="F196" s="2"/>
    </row>
    <row r="197" spans="1:6" ht="25.5" hidden="1" outlineLevel="6">
      <c r="A197" s="17" t="s">
        <v>81</v>
      </c>
      <c r="B197" s="19" t="s">
        <v>318</v>
      </c>
      <c r="C197" s="9">
        <f>'№ 5ведомственная'!F155</f>
        <v>4081</v>
      </c>
      <c r="D197" s="9">
        <f>'№ 5ведомственная'!G155</f>
        <v>4255.8999999999996</v>
      </c>
      <c r="E197" s="9">
        <f>'№ 5ведомственная'!H155</f>
        <v>4421.3999999999996</v>
      </c>
      <c r="F197" s="2"/>
    </row>
    <row r="198" spans="1:6" ht="25.5" hidden="1" outlineLevel="4">
      <c r="A198" s="17" t="s">
        <v>81</v>
      </c>
      <c r="B198" s="19" t="s">
        <v>392</v>
      </c>
      <c r="C198" s="9">
        <f>C199</f>
        <v>396.9</v>
      </c>
      <c r="D198" s="9">
        <f t="shared" ref="D198:E199" si="75">D199</f>
        <v>406.4</v>
      </c>
      <c r="E198" s="9">
        <f t="shared" si="75"/>
        <v>417.9</v>
      </c>
      <c r="F198" s="2"/>
    </row>
    <row r="199" spans="1:6" hidden="1" outlineLevel="5">
      <c r="A199" s="17" t="s">
        <v>81</v>
      </c>
      <c r="B199" s="19" t="s">
        <v>393</v>
      </c>
      <c r="C199" s="9">
        <f>C200</f>
        <v>396.9</v>
      </c>
      <c r="D199" s="9">
        <f t="shared" si="75"/>
        <v>406.4</v>
      </c>
      <c r="E199" s="9">
        <f t="shared" si="75"/>
        <v>417.9</v>
      </c>
      <c r="F199" s="2"/>
    </row>
    <row r="200" spans="1:6" ht="25.5" hidden="1" outlineLevel="6">
      <c r="A200" s="17" t="s">
        <v>81</v>
      </c>
      <c r="B200" s="19" t="s">
        <v>318</v>
      </c>
      <c r="C200" s="9">
        <f>'№ 5ведомственная'!F160</f>
        <v>396.9</v>
      </c>
      <c r="D200" s="9">
        <f>'№ 5ведомственная'!G160</f>
        <v>406.4</v>
      </c>
      <c r="E200" s="9">
        <f>'№ 5ведомственная'!H160</f>
        <v>417.9</v>
      </c>
      <c r="F200" s="2"/>
    </row>
    <row r="201" spans="1:6" ht="25.5" hidden="1" outlineLevel="3">
      <c r="A201" s="17" t="s">
        <v>81</v>
      </c>
      <c r="B201" s="19" t="s">
        <v>394</v>
      </c>
      <c r="C201" s="9" t="e">
        <f>C202+C207</f>
        <v>#REF!</v>
      </c>
      <c r="D201" s="9" t="e">
        <f>D202+D207</f>
        <v>#REF!</v>
      </c>
      <c r="E201" s="9" t="e">
        <f>E202+E207</f>
        <v>#REF!</v>
      </c>
      <c r="F201" s="2"/>
    </row>
    <row r="202" spans="1:6" ht="38.25" hidden="1" outlineLevel="4">
      <c r="A202" s="17" t="s">
        <v>81</v>
      </c>
      <c r="B202" s="19" t="s">
        <v>395</v>
      </c>
      <c r="C202" s="9" t="e">
        <f>C203+C205</f>
        <v>#REF!</v>
      </c>
      <c r="D202" s="9" t="e">
        <f t="shared" ref="D202:E202" si="76">D203+D205</f>
        <v>#REF!</v>
      </c>
      <c r="E202" s="9" t="e">
        <f t="shared" si="76"/>
        <v>#REF!</v>
      </c>
      <c r="F202" s="2"/>
    </row>
    <row r="203" spans="1:6" ht="25.5" hidden="1" outlineLevel="5">
      <c r="A203" s="17" t="s">
        <v>81</v>
      </c>
      <c r="B203" s="19" t="s">
        <v>396</v>
      </c>
      <c r="C203" s="9" t="e">
        <f>C204</f>
        <v>#REF!</v>
      </c>
      <c r="D203" s="9" t="e">
        <f t="shared" ref="D203:E203" si="77">D204</f>
        <v>#REF!</v>
      </c>
      <c r="E203" s="9" t="e">
        <f t="shared" si="77"/>
        <v>#REF!</v>
      </c>
      <c r="F203" s="2"/>
    </row>
    <row r="204" spans="1:6" ht="25.5" hidden="1" outlineLevel="6">
      <c r="A204" s="17" t="s">
        <v>81</v>
      </c>
      <c r="B204" s="19" t="s">
        <v>318</v>
      </c>
      <c r="C204" s="9" t="e">
        <f>'№ 5ведомственная'!#REF!</f>
        <v>#REF!</v>
      </c>
      <c r="D204" s="9" t="e">
        <f>'№ 5ведомственная'!#REF!</f>
        <v>#REF!</v>
      </c>
      <c r="E204" s="9" t="e">
        <f>'№ 5ведомственная'!#REF!</f>
        <v>#REF!</v>
      </c>
      <c r="F204" s="2"/>
    </row>
    <row r="205" spans="1:6" ht="38.25" hidden="1" outlineLevel="5">
      <c r="A205" s="17" t="s">
        <v>81</v>
      </c>
      <c r="B205" s="19" t="s">
        <v>555</v>
      </c>
      <c r="C205" s="9" t="e">
        <f>C206</f>
        <v>#REF!</v>
      </c>
      <c r="D205" s="9" t="e">
        <f t="shared" ref="D205:E205" si="78">D206</f>
        <v>#REF!</v>
      </c>
      <c r="E205" s="9" t="e">
        <f t="shared" si="78"/>
        <v>#REF!</v>
      </c>
      <c r="F205" s="2"/>
    </row>
    <row r="206" spans="1:6" ht="25.5" hidden="1" outlineLevel="6">
      <c r="A206" s="17" t="s">
        <v>81</v>
      </c>
      <c r="B206" s="19" t="s">
        <v>318</v>
      </c>
      <c r="C206" s="9" t="e">
        <f>'№ 5ведомственная'!#REF!</f>
        <v>#REF!</v>
      </c>
      <c r="D206" s="9" t="e">
        <f>'№ 5ведомственная'!#REF!</f>
        <v>#REF!</v>
      </c>
      <c r="E206" s="9" t="e">
        <f>'№ 5ведомственная'!#REF!</f>
        <v>#REF!</v>
      </c>
      <c r="F206" s="2"/>
    </row>
    <row r="207" spans="1:6" ht="38.25" hidden="1" outlineLevel="4">
      <c r="A207" s="17" t="s">
        <v>81</v>
      </c>
      <c r="B207" s="19" t="s">
        <v>398</v>
      </c>
      <c r="C207" s="9">
        <f>C208</f>
        <v>239.5</v>
      </c>
      <c r="D207" s="9">
        <f t="shared" ref="D207:E208" si="79">D208</f>
        <v>239.5</v>
      </c>
      <c r="E207" s="9">
        <f t="shared" si="79"/>
        <v>239.8</v>
      </c>
      <c r="F207" s="2"/>
    </row>
    <row r="208" spans="1:6" ht="38.25" hidden="1" outlineLevel="5">
      <c r="A208" s="17" t="s">
        <v>81</v>
      </c>
      <c r="B208" s="19" t="s">
        <v>397</v>
      </c>
      <c r="C208" s="9">
        <f>C209</f>
        <v>239.5</v>
      </c>
      <c r="D208" s="9">
        <f t="shared" si="79"/>
        <v>239.5</v>
      </c>
      <c r="E208" s="9">
        <f t="shared" si="79"/>
        <v>239.8</v>
      </c>
      <c r="F208" s="2"/>
    </row>
    <row r="209" spans="1:6" ht="25.5" hidden="1" outlineLevel="6">
      <c r="A209" s="17" t="s">
        <v>81</v>
      </c>
      <c r="B209" s="19" t="s">
        <v>318</v>
      </c>
      <c r="C209" s="9">
        <f>'№ 5ведомственная'!F166</f>
        <v>239.5</v>
      </c>
      <c r="D209" s="9">
        <f>'№ 5ведомственная'!G166</f>
        <v>239.5</v>
      </c>
      <c r="E209" s="9">
        <f>'№ 5ведомственная'!H166</f>
        <v>239.8</v>
      </c>
      <c r="F209" s="2"/>
    </row>
    <row r="210" spans="1:6" ht="25.5" hidden="1" outlineLevel="3">
      <c r="A210" s="17" t="s">
        <v>81</v>
      </c>
      <c r="B210" s="19" t="s">
        <v>380</v>
      </c>
      <c r="C210" s="9" t="e">
        <f>C211</f>
        <v>#REF!</v>
      </c>
      <c r="D210" s="9" t="e">
        <f t="shared" ref="D210:E212" si="80">D211</f>
        <v>#REF!</v>
      </c>
      <c r="E210" s="9" t="e">
        <f t="shared" si="80"/>
        <v>#REF!</v>
      </c>
      <c r="F210" s="2"/>
    </row>
    <row r="211" spans="1:6" ht="25.5" hidden="1" outlineLevel="4">
      <c r="A211" s="17" t="s">
        <v>81</v>
      </c>
      <c r="B211" s="19" t="s">
        <v>399</v>
      </c>
      <c r="C211" s="9" t="e">
        <f>C212</f>
        <v>#REF!</v>
      </c>
      <c r="D211" s="9" t="e">
        <f t="shared" si="80"/>
        <v>#REF!</v>
      </c>
      <c r="E211" s="9" t="e">
        <f t="shared" si="80"/>
        <v>#REF!</v>
      </c>
      <c r="F211" s="2"/>
    </row>
    <row r="212" spans="1:6" ht="63.75" hidden="1" outlineLevel="5">
      <c r="A212" s="17" t="s">
        <v>81</v>
      </c>
      <c r="B212" s="19" t="s">
        <v>400</v>
      </c>
      <c r="C212" s="9" t="e">
        <f>C213</f>
        <v>#REF!</v>
      </c>
      <c r="D212" s="9" t="e">
        <f t="shared" si="80"/>
        <v>#REF!</v>
      </c>
      <c r="E212" s="9" t="e">
        <f t="shared" si="80"/>
        <v>#REF!</v>
      </c>
      <c r="F212" s="2"/>
    </row>
    <row r="213" spans="1:6" ht="25.5" hidden="1" outlineLevel="6">
      <c r="A213" s="17" t="s">
        <v>81</v>
      </c>
      <c r="B213" s="19" t="s">
        <v>318</v>
      </c>
      <c r="C213" s="9" t="e">
        <f>'№ 5ведомственная'!#REF!</f>
        <v>#REF!</v>
      </c>
      <c r="D213" s="9" t="e">
        <f>'№ 5ведомственная'!#REF!</f>
        <v>#REF!</v>
      </c>
      <c r="E213" s="9" t="e">
        <f>'№ 5ведомственная'!#REF!</f>
        <v>#REF!</v>
      </c>
      <c r="F213" s="2"/>
    </row>
    <row r="214" spans="1:6" outlineLevel="1" collapsed="1">
      <c r="A214" s="17" t="s">
        <v>95</v>
      </c>
      <c r="B214" s="19" t="s">
        <v>286</v>
      </c>
      <c r="C214" s="9">
        <f>'№ 5ведомственная'!F167</f>
        <v>300</v>
      </c>
      <c r="D214" s="9">
        <f>'№ 5ведомственная'!G167</f>
        <v>300</v>
      </c>
      <c r="E214" s="9">
        <f>'№ 5ведомственная'!H167</f>
        <v>300</v>
      </c>
      <c r="F214" s="2"/>
    </row>
    <row r="215" spans="1:6" ht="51" hidden="1" outlineLevel="2">
      <c r="A215" s="17" t="s">
        <v>95</v>
      </c>
      <c r="B215" s="19" t="s">
        <v>279</v>
      </c>
      <c r="C215" s="9" t="e">
        <f>C216</f>
        <v>#REF!</v>
      </c>
      <c r="D215" s="9" t="e">
        <f t="shared" ref="D215:E216" si="81">D216</f>
        <v>#REF!</v>
      </c>
      <c r="E215" s="9" t="e">
        <f t="shared" si="81"/>
        <v>#REF!</v>
      </c>
      <c r="F215" s="2"/>
    </row>
    <row r="216" spans="1:6" ht="25.5" hidden="1" outlineLevel="3">
      <c r="A216" s="17" t="s">
        <v>95</v>
      </c>
      <c r="B216" s="19" t="s">
        <v>339</v>
      </c>
      <c r="C216" s="9" t="e">
        <f>C217</f>
        <v>#REF!</v>
      </c>
      <c r="D216" s="9" t="e">
        <f t="shared" si="81"/>
        <v>#REF!</v>
      </c>
      <c r="E216" s="9" t="e">
        <f t="shared" si="81"/>
        <v>#REF!</v>
      </c>
      <c r="F216" s="2"/>
    </row>
    <row r="217" spans="1:6" ht="51" hidden="1" outlineLevel="4">
      <c r="A217" s="17" t="s">
        <v>95</v>
      </c>
      <c r="B217" s="19" t="s">
        <v>340</v>
      </c>
      <c r="C217" s="9" t="e">
        <f>C218+C220</f>
        <v>#REF!</v>
      </c>
      <c r="D217" s="9" t="e">
        <f t="shared" ref="D217:E217" si="82">D218+D220</f>
        <v>#REF!</v>
      </c>
      <c r="E217" s="9" t="e">
        <f t="shared" si="82"/>
        <v>#REF!</v>
      </c>
      <c r="F217" s="2"/>
    </row>
    <row r="218" spans="1:6" hidden="1" outlineLevel="5">
      <c r="A218" s="17" t="s">
        <v>95</v>
      </c>
      <c r="B218" s="19" t="s">
        <v>401</v>
      </c>
      <c r="C218" s="9">
        <f>C219</f>
        <v>300</v>
      </c>
      <c r="D218" s="9">
        <f t="shared" ref="D218:E218" si="83">D219</f>
        <v>300</v>
      </c>
      <c r="E218" s="9">
        <f t="shared" si="83"/>
        <v>300</v>
      </c>
      <c r="F218" s="2"/>
    </row>
    <row r="219" spans="1:6" ht="25.5" hidden="1" outlineLevel="6">
      <c r="A219" s="17" t="s">
        <v>95</v>
      </c>
      <c r="B219" s="19" t="s">
        <v>318</v>
      </c>
      <c r="C219" s="9">
        <f>'№ 5ведомственная'!F172</f>
        <v>300</v>
      </c>
      <c r="D219" s="9">
        <f>'№ 5ведомственная'!G172</f>
        <v>300</v>
      </c>
      <c r="E219" s="9">
        <f>'№ 5ведомственная'!H172</f>
        <v>300</v>
      </c>
      <c r="F219" s="2"/>
    </row>
    <row r="220" spans="1:6" ht="25.5" hidden="1" outlineLevel="5">
      <c r="A220" s="17" t="s">
        <v>95</v>
      </c>
      <c r="B220" s="19" t="s">
        <v>402</v>
      </c>
      <c r="C220" s="9" t="e">
        <f>C221</f>
        <v>#REF!</v>
      </c>
      <c r="D220" s="9" t="e">
        <f t="shared" ref="D220:E220" si="84">D221</f>
        <v>#REF!</v>
      </c>
      <c r="E220" s="9" t="e">
        <f t="shared" si="84"/>
        <v>#REF!</v>
      </c>
      <c r="F220" s="2"/>
    </row>
    <row r="221" spans="1:6" ht="25.5" hidden="1" outlineLevel="6">
      <c r="A221" s="17" t="s">
        <v>95</v>
      </c>
      <c r="B221" s="19" t="s">
        <v>318</v>
      </c>
      <c r="C221" s="9" t="e">
        <f>'№ 5ведомственная'!#REF!</f>
        <v>#REF!</v>
      </c>
      <c r="D221" s="9" t="e">
        <f>'№ 5ведомственная'!#REF!</f>
        <v>#REF!</v>
      </c>
      <c r="E221" s="9" t="e">
        <f>'№ 5ведомственная'!#REF!</f>
        <v>#REF!</v>
      </c>
      <c r="F221" s="2"/>
    </row>
    <row r="222" spans="1:6" ht="38.25" hidden="1" outlineLevel="2">
      <c r="A222" s="17" t="s">
        <v>95</v>
      </c>
      <c r="B222" s="19" t="s">
        <v>310</v>
      </c>
      <c r="C222" s="9" t="e">
        <f>C223</f>
        <v>#REF!</v>
      </c>
      <c r="D222" s="9" t="e">
        <f t="shared" ref="D222:E223" si="85">D223</f>
        <v>#REF!</v>
      </c>
      <c r="E222" s="9" t="e">
        <f t="shared" si="85"/>
        <v>#REF!</v>
      </c>
      <c r="F222" s="2"/>
    </row>
    <row r="223" spans="1:6" hidden="1" outlineLevel="3">
      <c r="A223" s="17" t="s">
        <v>95</v>
      </c>
      <c r="B223" s="19" t="s">
        <v>497</v>
      </c>
      <c r="C223" s="9" t="e">
        <f>C224</f>
        <v>#REF!</v>
      </c>
      <c r="D223" s="9" t="e">
        <f t="shared" si="85"/>
        <v>#REF!</v>
      </c>
      <c r="E223" s="9" t="e">
        <f t="shared" si="85"/>
        <v>#REF!</v>
      </c>
      <c r="F223" s="2"/>
    </row>
    <row r="224" spans="1:6" ht="38.25" hidden="1" outlineLevel="4">
      <c r="A224" s="17" t="s">
        <v>95</v>
      </c>
      <c r="B224" s="19" t="s">
        <v>498</v>
      </c>
      <c r="C224" s="9" t="e">
        <f>C225+C227</f>
        <v>#REF!</v>
      </c>
      <c r="D224" s="9" t="e">
        <f t="shared" ref="D224:E224" si="86">D225+D227</f>
        <v>#REF!</v>
      </c>
      <c r="E224" s="9" t="e">
        <f t="shared" si="86"/>
        <v>#REF!</v>
      </c>
      <c r="F224" s="2"/>
    </row>
    <row r="225" spans="1:6" ht="38.25" hidden="1" outlineLevel="5">
      <c r="A225" s="17" t="s">
        <v>95</v>
      </c>
      <c r="B225" s="19" t="s">
        <v>499</v>
      </c>
      <c r="C225" s="9" t="e">
        <f>C226</f>
        <v>#REF!</v>
      </c>
      <c r="D225" s="9" t="e">
        <f t="shared" ref="D225:E225" si="87">D226</f>
        <v>#REF!</v>
      </c>
      <c r="E225" s="9" t="e">
        <f t="shared" si="87"/>
        <v>#REF!</v>
      </c>
      <c r="F225" s="2"/>
    </row>
    <row r="226" spans="1:6" ht="25.5" hidden="1" outlineLevel="6">
      <c r="A226" s="17" t="s">
        <v>95</v>
      </c>
      <c r="B226" s="19" t="s">
        <v>318</v>
      </c>
      <c r="C226" s="9" t="e">
        <f>'№ 5ведомственная'!#REF!</f>
        <v>#REF!</v>
      </c>
      <c r="D226" s="9" t="e">
        <f>'№ 5ведомственная'!#REF!</f>
        <v>#REF!</v>
      </c>
      <c r="E226" s="9" t="e">
        <f>'№ 5ведомственная'!#REF!</f>
        <v>#REF!</v>
      </c>
      <c r="F226" s="2"/>
    </row>
    <row r="227" spans="1:6" hidden="1" outlineLevel="5">
      <c r="A227" s="17" t="s">
        <v>95</v>
      </c>
      <c r="B227" s="19" t="s">
        <v>500</v>
      </c>
      <c r="C227" s="9" t="e">
        <f>C228</f>
        <v>#REF!</v>
      </c>
      <c r="D227" s="9" t="e">
        <f t="shared" ref="D227:E227" si="88">D228</f>
        <v>#REF!</v>
      </c>
      <c r="E227" s="9" t="e">
        <f t="shared" si="88"/>
        <v>#REF!</v>
      </c>
      <c r="F227" s="2"/>
    </row>
    <row r="228" spans="1:6" ht="25.5" hidden="1" outlineLevel="6">
      <c r="A228" s="17" t="s">
        <v>95</v>
      </c>
      <c r="B228" s="19" t="s">
        <v>318</v>
      </c>
      <c r="C228" s="9" t="e">
        <f>'№ 5ведомственная'!#REF!</f>
        <v>#REF!</v>
      </c>
      <c r="D228" s="9" t="e">
        <f>'№ 5ведомственная'!#REF!</f>
        <v>#REF!</v>
      </c>
      <c r="E228" s="9" t="e">
        <f>'№ 5ведомственная'!#REF!</f>
        <v>#REF!</v>
      </c>
      <c r="F228" s="2"/>
    </row>
    <row r="229" spans="1:6" s="30" customFormat="1" collapsed="1">
      <c r="A229" s="22" t="s">
        <v>97</v>
      </c>
      <c r="B229" s="23" t="s">
        <v>265</v>
      </c>
      <c r="C229" s="8">
        <f>C230+C247+C267+C307</f>
        <v>124447.29999999999</v>
      </c>
      <c r="D229" s="8">
        <f>D230+D247+D267+D307</f>
        <v>45455</v>
      </c>
      <c r="E229" s="8">
        <f>E230+E247+E267+E307</f>
        <v>40413.300000000003</v>
      </c>
      <c r="F229" s="4"/>
    </row>
    <row r="230" spans="1:6" outlineLevel="1">
      <c r="A230" s="17" t="s">
        <v>98</v>
      </c>
      <c r="B230" s="19" t="s">
        <v>287</v>
      </c>
      <c r="C230" s="9">
        <f>'№ 5ведомственная'!F174</f>
        <v>2200</v>
      </c>
      <c r="D230" s="9">
        <f>'№ 5ведомственная'!G174</f>
        <v>2000</v>
      </c>
      <c r="E230" s="9">
        <f>'№ 5ведомственная'!H174</f>
        <v>2000</v>
      </c>
      <c r="F230" s="2"/>
    </row>
    <row r="231" spans="1:6" ht="51" hidden="1" outlineLevel="2">
      <c r="A231" s="17" t="s">
        <v>98</v>
      </c>
      <c r="B231" s="19" t="s">
        <v>283</v>
      </c>
      <c r="C231" s="9">
        <f>C232</f>
        <v>2000</v>
      </c>
      <c r="D231" s="9">
        <f t="shared" ref="D231:E232" si="89">D232</f>
        <v>2000</v>
      </c>
      <c r="E231" s="9">
        <f t="shared" si="89"/>
        <v>2000</v>
      </c>
      <c r="F231" s="2"/>
    </row>
    <row r="232" spans="1:6" ht="25.5" hidden="1" outlineLevel="3">
      <c r="A232" s="17" t="s">
        <v>98</v>
      </c>
      <c r="B232" s="19" t="s">
        <v>403</v>
      </c>
      <c r="C232" s="9">
        <f>C233</f>
        <v>2000</v>
      </c>
      <c r="D232" s="9">
        <f t="shared" si="89"/>
        <v>2000</v>
      </c>
      <c r="E232" s="9">
        <f t="shared" si="89"/>
        <v>2000</v>
      </c>
      <c r="F232" s="2"/>
    </row>
    <row r="233" spans="1:6" ht="25.5" hidden="1" outlineLevel="4">
      <c r="A233" s="17" t="s">
        <v>98</v>
      </c>
      <c r="B233" s="19" t="s">
        <v>404</v>
      </c>
      <c r="C233" s="9">
        <f>C234+C236</f>
        <v>2000</v>
      </c>
      <c r="D233" s="9">
        <f t="shared" ref="D233:E233" si="90">D234+D236</f>
        <v>2000</v>
      </c>
      <c r="E233" s="9">
        <f t="shared" si="90"/>
        <v>2000</v>
      </c>
      <c r="F233" s="2"/>
    </row>
    <row r="234" spans="1:6" ht="25.5" hidden="1" outlineLevel="5">
      <c r="A234" s="17" t="s">
        <v>98</v>
      </c>
      <c r="B234" s="19" t="s">
        <v>405</v>
      </c>
      <c r="C234" s="9">
        <f>C235</f>
        <v>1000</v>
      </c>
      <c r="D234" s="9">
        <f t="shared" ref="D234:E234" si="91">D235</f>
        <v>1000</v>
      </c>
      <c r="E234" s="9">
        <f t="shared" si="91"/>
        <v>1000</v>
      </c>
      <c r="F234" s="2"/>
    </row>
    <row r="235" spans="1:6" hidden="1" outlineLevel="6">
      <c r="A235" s="17" t="s">
        <v>98</v>
      </c>
      <c r="B235" s="19" t="s">
        <v>319</v>
      </c>
      <c r="C235" s="9">
        <f>'№ 5ведомственная'!F179</f>
        <v>1000</v>
      </c>
      <c r="D235" s="9">
        <f>'№ 5ведомственная'!G179</f>
        <v>1000</v>
      </c>
      <c r="E235" s="9">
        <f>'№ 5ведомственная'!H179</f>
        <v>1000</v>
      </c>
      <c r="F235" s="2"/>
    </row>
    <row r="236" spans="1:6" ht="38.25" hidden="1" outlineLevel="5">
      <c r="A236" s="17" t="s">
        <v>98</v>
      </c>
      <c r="B236" s="19" t="s">
        <v>406</v>
      </c>
      <c r="C236" s="9">
        <f>C237</f>
        <v>1000</v>
      </c>
      <c r="D236" s="9">
        <f t="shared" ref="D236:E236" si="92">D237</f>
        <v>1000</v>
      </c>
      <c r="E236" s="9">
        <f t="shared" si="92"/>
        <v>1000</v>
      </c>
      <c r="F236" s="2"/>
    </row>
    <row r="237" spans="1:6" ht="25.5" hidden="1" outlineLevel="6">
      <c r="A237" s="17" t="s">
        <v>98</v>
      </c>
      <c r="B237" s="19" t="s">
        <v>318</v>
      </c>
      <c r="C237" s="9">
        <f>'№ 5ведомственная'!F181</f>
        <v>1000</v>
      </c>
      <c r="D237" s="9">
        <f>'№ 5ведомственная'!G181</f>
        <v>1000</v>
      </c>
      <c r="E237" s="9">
        <f>'№ 5ведомственная'!H181</f>
        <v>1000</v>
      </c>
      <c r="F237" s="2"/>
    </row>
    <row r="238" spans="1:6" ht="51" hidden="1" outlineLevel="2">
      <c r="A238" s="17" t="s">
        <v>98</v>
      </c>
      <c r="B238" s="19" t="s">
        <v>288</v>
      </c>
      <c r="C238" s="9" t="e">
        <f>C239</f>
        <v>#REF!</v>
      </c>
      <c r="D238" s="9" t="e">
        <f t="shared" ref="D238:E239" si="93">D239</f>
        <v>#REF!</v>
      </c>
      <c r="E238" s="9" t="e">
        <f t="shared" si="93"/>
        <v>#REF!</v>
      </c>
      <c r="F238" s="2"/>
    </row>
    <row r="239" spans="1:6" ht="25.5" hidden="1" outlineLevel="3">
      <c r="A239" s="17" t="s">
        <v>98</v>
      </c>
      <c r="B239" s="19" t="s">
        <v>407</v>
      </c>
      <c r="C239" s="9" t="e">
        <f>C240</f>
        <v>#REF!</v>
      </c>
      <c r="D239" s="9" t="e">
        <f t="shared" si="93"/>
        <v>#REF!</v>
      </c>
      <c r="E239" s="9" t="e">
        <f t="shared" si="93"/>
        <v>#REF!</v>
      </c>
      <c r="F239" s="2"/>
    </row>
    <row r="240" spans="1:6" ht="25.5" hidden="1" outlineLevel="4">
      <c r="A240" s="17" t="s">
        <v>98</v>
      </c>
      <c r="B240" s="19" t="s">
        <v>408</v>
      </c>
      <c r="C240" s="9" t="e">
        <f>C241+C243+C245</f>
        <v>#REF!</v>
      </c>
      <c r="D240" s="9" t="e">
        <f t="shared" ref="D240:E240" si="94">D241+D243+D245</f>
        <v>#REF!</v>
      </c>
      <c r="E240" s="9" t="e">
        <f t="shared" si="94"/>
        <v>#REF!</v>
      </c>
      <c r="F240" s="2"/>
    </row>
    <row r="241" spans="1:6" hidden="1" outlineLevel="5">
      <c r="A241" s="17" t="s">
        <v>98</v>
      </c>
      <c r="B241" s="19" t="s">
        <v>549</v>
      </c>
      <c r="C241" s="9">
        <f>C242</f>
        <v>200</v>
      </c>
      <c r="D241" s="9">
        <f t="shared" ref="D241:E241" si="95">D242</f>
        <v>0</v>
      </c>
      <c r="E241" s="9">
        <f t="shared" si="95"/>
        <v>0</v>
      </c>
      <c r="F241" s="2"/>
    </row>
    <row r="242" spans="1:6" ht="25.5" hidden="1" outlineLevel="6">
      <c r="A242" s="17" t="s">
        <v>98</v>
      </c>
      <c r="B242" s="19" t="s">
        <v>318</v>
      </c>
      <c r="C242" s="9">
        <f>'№ 5ведомственная'!F186</f>
        <v>200</v>
      </c>
      <c r="D242" s="9">
        <f>'№ 5ведомственная'!G186</f>
        <v>0</v>
      </c>
      <c r="E242" s="9">
        <f>'№ 5ведомственная'!H186</f>
        <v>0</v>
      </c>
      <c r="F242" s="2"/>
    </row>
    <row r="243" spans="1:6" ht="38.25" hidden="1" outlineLevel="5">
      <c r="A243" s="17" t="s">
        <v>98</v>
      </c>
      <c r="B243" s="19" t="s">
        <v>409</v>
      </c>
      <c r="C243" s="9" t="e">
        <f>C244</f>
        <v>#REF!</v>
      </c>
      <c r="D243" s="9" t="e">
        <f t="shared" ref="D243:E243" si="96">D244</f>
        <v>#REF!</v>
      </c>
      <c r="E243" s="9" t="e">
        <f t="shared" si="96"/>
        <v>#REF!</v>
      </c>
      <c r="F243" s="2"/>
    </row>
    <row r="244" spans="1:6" ht="25.5" hidden="1" outlineLevel="6">
      <c r="A244" s="17" t="s">
        <v>98</v>
      </c>
      <c r="B244" s="19" t="s">
        <v>410</v>
      </c>
      <c r="C244" s="9" t="e">
        <f>'№ 5ведомственная'!#REF!</f>
        <v>#REF!</v>
      </c>
      <c r="D244" s="9" t="e">
        <f>'№ 5ведомственная'!#REF!</f>
        <v>#REF!</v>
      </c>
      <c r="E244" s="9" t="e">
        <f>'№ 5ведомственная'!#REF!</f>
        <v>#REF!</v>
      </c>
      <c r="F244" s="2"/>
    </row>
    <row r="245" spans="1:6" ht="38.25" hidden="1" outlineLevel="5">
      <c r="A245" s="17" t="s">
        <v>98</v>
      </c>
      <c r="B245" s="19" t="s">
        <v>411</v>
      </c>
      <c r="C245" s="9" t="e">
        <f>C246</f>
        <v>#REF!</v>
      </c>
      <c r="D245" s="9" t="e">
        <f t="shared" ref="D245:E245" si="97">D246</f>
        <v>#REF!</v>
      </c>
      <c r="E245" s="9" t="e">
        <f t="shared" si="97"/>
        <v>#REF!</v>
      </c>
      <c r="F245" s="2"/>
    </row>
    <row r="246" spans="1:6" ht="25.5" hidden="1" outlineLevel="6">
      <c r="A246" s="17" t="s">
        <v>98</v>
      </c>
      <c r="B246" s="19" t="s">
        <v>410</v>
      </c>
      <c r="C246" s="9" t="e">
        <f>'№ 5ведомственная'!#REF!</f>
        <v>#REF!</v>
      </c>
      <c r="D246" s="9" t="e">
        <f>'№ 5ведомственная'!#REF!</f>
        <v>#REF!</v>
      </c>
      <c r="E246" s="9" t="e">
        <f>'№ 5ведомственная'!#REF!</f>
        <v>#REF!</v>
      </c>
      <c r="F246" s="2"/>
    </row>
    <row r="247" spans="1:6" outlineLevel="1" collapsed="1">
      <c r="A247" s="17" t="s">
        <v>107</v>
      </c>
      <c r="B247" s="19" t="s">
        <v>289</v>
      </c>
      <c r="C247" s="9">
        <f>'№ 5ведомственная'!F187</f>
        <v>8350.4</v>
      </c>
      <c r="D247" s="9">
        <f>'№ 5ведомственная'!G187</f>
        <v>980</v>
      </c>
      <c r="E247" s="9">
        <f>'№ 5ведомственная'!H187</f>
        <v>980</v>
      </c>
      <c r="F247" s="2"/>
    </row>
    <row r="248" spans="1:6" ht="51" hidden="1" outlineLevel="2">
      <c r="A248" s="17" t="s">
        <v>107</v>
      </c>
      <c r="B248" s="19" t="s">
        <v>283</v>
      </c>
      <c r="C248" s="9" t="e">
        <f>C249</f>
        <v>#REF!</v>
      </c>
      <c r="D248" s="9" t="e">
        <f t="shared" ref="D248:E248" si="98">D249</f>
        <v>#REF!</v>
      </c>
      <c r="E248" s="9" t="e">
        <f t="shared" si="98"/>
        <v>#REF!</v>
      </c>
      <c r="F248" s="2"/>
    </row>
    <row r="249" spans="1:6" ht="25.5" hidden="1" outlineLevel="3">
      <c r="A249" s="17" t="s">
        <v>107</v>
      </c>
      <c r="B249" s="19" t="s">
        <v>403</v>
      </c>
      <c r="C249" s="9" t="e">
        <f>C250+C255+C264</f>
        <v>#REF!</v>
      </c>
      <c r="D249" s="9" t="e">
        <f>D250+D255+D264</f>
        <v>#REF!</v>
      </c>
      <c r="E249" s="9" t="e">
        <f>E250+E255+E264</f>
        <v>#REF!</v>
      </c>
      <c r="F249" s="2"/>
    </row>
    <row r="250" spans="1:6" ht="25.5" hidden="1" outlineLevel="4">
      <c r="A250" s="17" t="s">
        <v>107</v>
      </c>
      <c r="B250" s="19" t="s">
        <v>412</v>
      </c>
      <c r="C250" s="9">
        <f>C251+C253</f>
        <v>1330</v>
      </c>
      <c r="D250" s="9">
        <f t="shared" ref="D250:E250" si="99">D251+D253</f>
        <v>330</v>
      </c>
      <c r="E250" s="9">
        <f t="shared" si="99"/>
        <v>330</v>
      </c>
      <c r="F250" s="2"/>
    </row>
    <row r="251" spans="1:6" ht="25.5" hidden="1" outlineLevel="5">
      <c r="A251" s="17" t="s">
        <v>107</v>
      </c>
      <c r="B251" s="19" t="s">
        <v>413</v>
      </c>
      <c r="C251" s="9">
        <f>C252</f>
        <v>1000</v>
      </c>
      <c r="D251" s="9">
        <f t="shared" ref="D251:E251" si="100">D252</f>
        <v>0</v>
      </c>
      <c r="E251" s="9">
        <f t="shared" si="100"/>
        <v>0</v>
      </c>
      <c r="F251" s="2"/>
    </row>
    <row r="252" spans="1:6" ht="25.5" hidden="1" outlineLevel="6">
      <c r="A252" s="17" t="s">
        <v>107</v>
      </c>
      <c r="B252" s="19" t="s">
        <v>318</v>
      </c>
      <c r="C252" s="9">
        <f>'№ 5ведомственная'!F192</f>
        <v>1000</v>
      </c>
      <c r="D252" s="9">
        <f>'№ 5ведомственная'!G192</f>
        <v>0</v>
      </c>
      <c r="E252" s="9">
        <f>'№ 5ведомственная'!H192</f>
        <v>0</v>
      </c>
      <c r="F252" s="2"/>
    </row>
    <row r="253" spans="1:6" hidden="1" outlineLevel="5">
      <c r="A253" s="17" t="s">
        <v>107</v>
      </c>
      <c r="B253" s="19" t="s">
        <v>414</v>
      </c>
      <c r="C253" s="9">
        <f>C254</f>
        <v>330</v>
      </c>
      <c r="D253" s="9">
        <f t="shared" ref="D253:E253" si="101">D254</f>
        <v>330</v>
      </c>
      <c r="E253" s="9">
        <f t="shared" si="101"/>
        <v>330</v>
      </c>
      <c r="F253" s="2"/>
    </row>
    <row r="254" spans="1:6" ht="25.5" hidden="1" outlineLevel="6">
      <c r="A254" s="17" t="s">
        <v>107</v>
      </c>
      <c r="B254" s="19" t="s">
        <v>318</v>
      </c>
      <c r="C254" s="9">
        <f>'№ 5ведомственная'!F194</f>
        <v>330</v>
      </c>
      <c r="D254" s="9">
        <f>'№ 5ведомственная'!G194</f>
        <v>330</v>
      </c>
      <c r="E254" s="9">
        <f>'№ 5ведомственная'!H194</f>
        <v>330</v>
      </c>
      <c r="F254" s="2"/>
    </row>
    <row r="255" spans="1:6" ht="25.5" hidden="1" outlineLevel="4">
      <c r="A255" s="17" t="s">
        <v>107</v>
      </c>
      <c r="B255" s="19" t="s">
        <v>415</v>
      </c>
      <c r="C255" s="9" t="e">
        <f>C256+C258+C260+C262</f>
        <v>#REF!</v>
      </c>
      <c r="D255" s="9" t="e">
        <f t="shared" ref="D255:E255" si="102">D256+D258+D260+D262</f>
        <v>#REF!</v>
      </c>
      <c r="E255" s="9" t="e">
        <f t="shared" si="102"/>
        <v>#REF!</v>
      </c>
      <c r="F255" s="2"/>
    </row>
    <row r="256" spans="1:6" hidden="1" outlineLevel="5">
      <c r="A256" s="17" t="s">
        <v>107</v>
      </c>
      <c r="B256" s="19" t="s">
        <v>416</v>
      </c>
      <c r="C256" s="9">
        <f>C257</f>
        <v>1000</v>
      </c>
      <c r="D256" s="9">
        <f t="shared" ref="D256:E256" si="103">D257</f>
        <v>0</v>
      </c>
      <c r="E256" s="9">
        <f t="shared" si="103"/>
        <v>0</v>
      </c>
      <c r="F256" s="2"/>
    </row>
    <row r="257" spans="1:6" ht="25.5" hidden="1" outlineLevel="6">
      <c r="A257" s="17" t="s">
        <v>107</v>
      </c>
      <c r="B257" s="19" t="s">
        <v>318</v>
      </c>
      <c r="C257" s="9">
        <f>'№ 5ведомственная'!F197</f>
        <v>1000</v>
      </c>
      <c r="D257" s="9">
        <f>'№ 5ведомственная'!G197</f>
        <v>0</v>
      </c>
      <c r="E257" s="9">
        <f>'№ 5ведомственная'!H197</f>
        <v>0</v>
      </c>
      <c r="F257" s="2"/>
    </row>
    <row r="258" spans="1:6" ht="25.5" hidden="1" outlineLevel="5">
      <c r="A258" s="17" t="s">
        <v>107</v>
      </c>
      <c r="B258" s="19" t="s">
        <v>567</v>
      </c>
      <c r="C258" s="9">
        <f>C259</f>
        <v>2000</v>
      </c>
      <c r="D258" s="9">
        <f t="shared" ref="D258:E258" si="104">D259</f>
        <v>0</v>
      </c>
      <c r="E258" s="9">
        <f t="shared" si="104"/>
        <v>0</v>
      </c>
      <c r="F258" s="2"/>
    </row>
    <row r="259" spans="1:6" ht="25.5" hidden="1" outlineLevel="6">
      <c r="A259" s="17" t="s">
        <v>107</v>
      </c>
      <c r="B259" s="19" t="s">
        <v>318</v>
      </c>
      <c r="C259" s="9">
        <f>'№ 5ведомственная'!F199</f>
        <v>2000</v>
      </c>
      <c r="D259" s="9">
        <f>'№ 5ведомственная'!G199</f>
        <v>0</v>
      </c>
      <c r="E259" s="9">
        <f>'№ 5ведомственная'!H199</f>
        <v>0</v>
      </c>
      <c r="F259" s="2"/>
    </row>
    <row r="260" spans="1:6" ht="38.25" hidden="1" outlineLevel="5">
      <c r="A260" s="17" t="s">
        <v>107</v>
      </c>
      <c r="B260" s="19" t="s">
        <v>417</v>
      </c>
      <c r="C260" s="9">
        <f>C261</f>
        <v>300</v>
      </c>
      <c r="D260" s="9">
        <f t="shared" ref="D260:E260" si="105">D261</f>
        <v>300</v>
      </c>
      <c r="E260" s="9">
        <f t="shared" si="105"/>
        <v>300</v>
      </c>
      <c r="F260" s="2"/>
    </row>
    <row r="261" spans="1:6" ht="25.5" hidden="1" outlineLevel="6">
      <c r="A261" s="17" t="s">
        <v>107</v>
      </c>
      <c r="B261" s="19" t="s">
        <v>318</v>
      </c>
      <c r="C261" s="9">
        <f>'№ 5ведомственная'!F201</f>
        <v>300</v>
      </c>
      <c r="D261" s="9">
        <f>'№ 5ведомственная'!G201</f>
        <v>300</v>
      </c>
      <c r="E261" s="9">
        <f>'№ 5ведомственная'!H201</f>
        <v>300</v>
      </c>
      <c r="F261" s="2"/>
    </row>
    <row r="262" spans="1:6" ht="63.75" hidden="1" outlineLevel="5">
      <c r="A262" s="17" t="s">
        <v>107</v>
      </c>
      <c r="B262" s="19" t="s">
        <v>568</v>
      </c>
      <c r="C262" s="9" t="e">
        <f>C263</f>
        <v>#REF!</v>
      </c>
      <c r="D262" s="9" t="e">
        <f t="shared" ref="D262:E262" si="106">D263</f>
        <v>#REF!</v>
      </c>
      <c r="E262" s="9" t="e">
        <f t="shared" si="106"/>
        <v>#REF!</v>
      </c>
      <c r="F262" s="2"/>
    </row>
    <row r="263" spans="1:6" hidden="1" outlineLevel="6">
      <c r="A263" s="17" t="s">
        <v>107</v>
      </c>
      <c r="B263" s="19" t="s">
        <v>319</v>
      </c>
      <c r="C263" s="9" t="e">
        <f>'№ 5ведомственная'!#REF!</f>
        <v>#REF!</v>
      </c>
      <c r="D263" s="9" t="e">
        <f>'№ 5ведомственная'!#REF!</f>
        <v>#REF!</v>
      </c>
      <c r="E263" s="9" t="e">
        <f>'№ 5ведомственная'!#REF!</f>
        <v>#REF!</v>
      </c>
      <c r="F263" s="2"/>
    </row>
    <row r="264" spans="1:6" ht="25.5" hidden="1" outlineLevel="4">
      <c r="A264" s="17" t="s">
        <v>107</v>
      </c>
      <c r="B264" s="19" t="s">
        <v>418</v>
      </c>
      <c r="C264" s="9">
        <f>C265</f>
        <v>1520.4</v>
      </c>
      <c r="D264" s="9">
        <f t="shared" ref="D264:E265" si="107">D265</f>
        <v>0</v>
      </c>
      <c r="E264" s="9">
        <f t="shared" si="107"/>
        <v>0</v>
      </c>
      <c r="F264" s="2"/>
    </row>
    <row r="265" spans="1:6" hidden="1" outlineLevel="5">
      <c r="A265" s="17" t="s">
        <v>107</v>
      </c>
      <c r="B265" s="19" t="s">
        <v>419</v>
      </c>
      <c r="C265" s="9">
        <f>C266</f>
        <v>1520.4</v>
      </c>
      <c r="D265" s="9">
        <f t="shared" si="107"/>
        <v>0</v>
      </c>
      <c r="E265" s="9">
        <f t="shared" si="107"/>
        <v>0</v>
      </c>
      <c r="F265" s="2"/>
    </row>
    <row r="266" spans="1:6" ht="25.5" hidden="1" outlineLevel="6">
      <c r="A266" s="17" t="s">
        <v>107</v>
      </c>
      <c r="B266" s="19" t="s">
        <v>318</v>
      </c>
      <c r="C266" s="9">
        <f>'№ 5ведомственная'!F210</f>
        <v>1520.4</v>
      </c>
      <c r="D266" s="9">
        <f>'№ 5ведомственная'!G210</f>
        <v>0</v>
      </c>
      <c r="E266" s="9">
        <f>'№ 5ведомственная'!H210</f>
        <v>0</v>
      </c>
      <c r="F266" s="2"/>
    </row>
    <row r="267" spans="1:6" outlineLevel="1" collapsed="1">
      <c r="A267" s="17" t="s">
        <v>116</v>
      </c>
      <c r="B267" s="19" t="s">
        <v>290</v>
      </c>
      <c r="C267" s="9">
        <f>'№ 5ведомственная'!F211</f>
        <v>87361.5</v>
      </c>
      <c r="D267" s="9">
        <f>'№ 5ведомственная'!G211</f>
        <v>15939.6</v>
      </c>
      <c r="E267" s="9">
        <f>'№ 5ведомственная'!H211</f>
        <v>10897.9</v>
      </c>
      <c r="F267" s="2"/>
    </row>
    <row r="268" spans="1:6" ht="51" hidden="1" outlineLevel="2">
      <c r="A268" s="17" t="s">
        <v>116</v>
      </c>
      <c r="B268" s="19" t="s">
        <v>283</v>
      </c>
      <c r="C268" s="9" t="e">
        <f>C269</f>
        <v>#REF!</v>
      </c>
      <c r="D268" s="9" t="e">
        <f t="shared" ref="D268:E268" si="108">D269</f>
        <v>#REF!</v>
      </c>
      <c r="E268" s="9" t="e">
        <f t="shared" si="108"/>
        <v>#REF!</v>
      </c>
      <c r="F268" s="2"/>
    </row>
    <row r="269" spans="1:6" ht="25.5" hidden="1" outlineLevel="3">
      <c r="A269" s="17" t="s">
        <v>116</v>
      </c>
      <c r="B269" s="19" t="s">
        <v>380</v>
      </c>
      <c r="C269" s="9" t="e">
        <f>C270+C279+C292</f>
        <v>#REF!</v>
      </c>
      <c r="D269" s="9" t="e">
        <f>D270+D279+D292</f>
        <v>#REF!</v>
      </c>
      <c r="E269" s="9" t="e">
        <f>E270+E279+E292</f>
        <v>#REF!</v>
      </c>
      <c r="F269" s="2"/>
    </row>
    <row r="270" spans="1:6" hidden="1" outlineLevel="4">
      <c r="A270" s="17" t="s">
        <v>116</v>
      </c>
      <c r="B270" s="19" t="s">
        <v>420</v>
      </c>
      <c r="C270" s="9" t="e">
        <f>C271+C273+C275+C277</f>
        <v>#REF!</v>
      </c>
      <c r="D270" s="9" t="e">
        <f t="shared" ref="D270:E270" si="109">D271+D273+D275+D277</f>
        <v>#REF!</v>
      </c>
      <c r="E270" s="9" t="e">
        <f t="shared" si="109"/>
        <v>#REF!</v>
      </c>
      <c r="F270" s="2"/>
    </row>
    <row r="271" spans="1:6" ht="25.5" hidden="1" outlineLevel="5">
      <c r="A271" s="17" t="s">
        <v>116</v>
      </c>
      <c r="B271" s="19" t="s">
        <v>421</v>
      </c>
      <c r="C271" s="9">
        <f>C272</f>
        <v>8500</v>
      </c>
      <c r="D271" s="9">
        <f t="shared" ref="D271:E271" si="110">D272</f>
        <v>6717.6</v>
      </c>
      <c r="E271" s="9">
        <f t="shared" si="110"/>
        <v>3175.9</v>
      </c>
      <c r="F271" s="2"/>
    </row>
    <row r="272" spans="1:6" ht="25.5" hidden="1" outlineLevel="6">
      <c r="A272" s="17" t="s">
        <v>116</v>
      </c>
      <c r="B272" s="19" t="s">
        <v>318</v>
      </c>
      <c r="C272" s="9">
        <f>'№ 5ведомственная'!F216</f>
        <v>8500</v>
      </c>
      <c r="D272" s="9">
        <f>'№ 5ведомственная'!G216</f>
        <v>6717.6</v>
      </c>
      <c r="E272" s="9">
        <f>'№ 5ведомственная'!H216</f>
        <v>3175.9</v>
      </c>
      <c r="F272" s="2"/>
    </row>
    <row r="273" spans="1:6" hidden="1" outlineLevel="5">
      <c r="A273" s="17" t="s">
        <v>116</v>
      </c>
      <c r="B273" s="19" t="s">
        <v>422</v>
      </c>
      <c r="C273" s="9">
        <f>C274</f>
        <v>1500</v>
      </c>
      <c r="D273" s="9">
        <f t="shared" ref="D273:E273" si="111">D274</f>
        <v>1500</v>
      </c>
      <c r="E273" s="9">
        <f t="shared" si="111"/>
        <v>1000</v>
      </c>
      <c r="F273" s="2"/>
    </row>
    <row r="274" spans="1:6" ht="25.5" hidden="1" outlineLevel="6">
      <c r="A274" s="17" t="s">
        <v>116</v>
      </c>
      <c r="B274" s="19" t="s">
        <v>344</v>
      </c>
      <c r="C274" s="9">
        <f>'№ 5ведомственная'!F218</f>
        <v>1500</v>
      </c>
      <c r="D274" s="9">
        <f>'№ 5ведомственная'!G218</f>
        <v>1500</v>
      </c>
      <c r="E274" s="9">
        <f>'№ 5ведомственная'!H218</f>
        <v>1000</v>
      </c>
      <c r="F274" s="2"/>
    </row>
    <row r="275" spans="1:6" ht="38.25" hidden="1" outlineLevel="5">
      <c r="A275" s="17" t="s">
        <v>116</v>
      </c>
      <c r="B275" s="19" t="s">
        <v>423</v>
      </c>
      <c r="C275" s="9">
        <f>C276</f>
        <v>1500</v>
      </c>
      <c r="D275" s="9">
        <f t="shared" ref="D275:E275" si="112">D276</f>
        <v>1500</v>
      </c>
      <c r="E275" s="9">
        <f t="shared" si="112"/>
        <v>1000</v>
      </c>
      <c r="F275" s="2"/>
    </row>
    <row r="276" spans="1:6" ht="25.5" hidden="1" outlineLevel="6">
      <c r="A276" s="17" t="s">
        <v>116</v>
      </c>
      <c r="B276" s="19" t="s">
        <v>318</v>
      </c>
      <c r="C276" s="9">
        <f>'№ 5ведомственная'!F220</f>
        <v>1500</v>
      </c>
      <c r="D276" s="9">
        <f>'№ 5ведомственная'!G220</f>
        <v>1500</v>
      </c>
      <c r="E276" s="9">
        <f>'№ 5ведомственная'!H220</f>
        <v>1000</v>
      </c>
      <c r="F276" s="2"/>
    </row>
    <row r="277" spans="1:6" ht="38.25" hidden="1" outlineLevel="5">
      <c r="A277" s="17" t="s">
        <v>116</v>
      </c>
      <c r="B277" s="19" t="s">
        <v>424</v>
      </c>
      <c r="C277" s="9" t="e">
        <f>C278</f>
        <v>#REF!</v>
      </c>
      <c r="D277" s="9" t="e">
        <f t="shared" ref="D277:E277" si="113">D278</f>
        <v>#REF!</v>
      </c>
      <c r="E277" s="9" t="e">
        <f t="shared" si="113"/>
        <v>#REF!</v>
      </c>
      <c r="F277" s="2"/>
    </row>
    <row r="278" spans="1:6" ht="25.5" hidden="1" outlineLevel="6">
      <c r="A278" s="17" t="s">
        <v>116</v>
      </c>
      <c r="B278" s="19" t="s">
        <v>318</v>
      </c>
      <c r="C278" s="9" t="e">
        <f>'№ 5ведомственная'!#REF!</f>
        <v>#REF!</v>
      </c>
      <c r="D278" s="9" t="e">
        <f>'№ 5ведомственная'!#REF!</f>
        <v>#REF!</v>
      </c>
      <c r="E278" s="9" t="e">
        <f>'№ 5ведомственная'!#REF!</f>
        <v>#REF!</v>
      </c>
      <c r="F278" s="2"/>
    </row>
    <row r="279" spans="1:6" ht="25.5" hidden="1" outlineLevel="4">
      <c r="A279" s="17" t="s">
        <v>116</v>
      </c>
      <c r="B279" s="19" t="s">
        <v>381</v>
      </c>
      <c r="C279" s="9" t="e">
        <f>C280+C282+C284+C286+C288+C290</f>
        <v>#REF!</v>
      </c>
      <c r="D279" s="9" t="e">
        <f t="shared" ref="D279:E279" si="114">D280+D282+D284+D286+D288+D290</f>
        <v>#REF!</v>
      </c>
      <c r="E279" s="9" t="e">
        <f t="shared" si="114"/>
        <v>#REF!</v>
      </c>
      <c r="F279" s="2"/>
    </row>
    <row r="280" spans="1:6" hidden="1" outlineLevel="5">
      <c r="A280" s="17" t="s">
        <v>116</v>
      </c>
      <c r="B280" s="19" t="s">
        <v>425</v>
      </c>
      <c r="C280" s="9">
        <f>C281</f>
        <v>5000</v>
      </c>
      <c r="D280" s="9">
        <f t="shared" ref="D280:E280" si="115">D281</f>
        <v>2000</v>
      </c>
      <c r="E280" s="9">
        <f t="shared" si="115"/>
        <v>2000</v>
      </c>
      <c r="F280" s="2"/>
    </row>
    <row r="281" spans="1:6" ht="25.5" hidden="1" outlineLevel="6">
      <c r="A281" s="17" t="s">
        <v>116</v>
      </c>
      <c r="B281" s="19" t="s">
        <v>344</v>
      </c>
      <c r="C281" s="9">
        <f>'№ 5ведомственная'!F223</f>
        <v>5000</v>
      </c>
      <c r="D281" s="9">
        <f>'№ 5ведомственная'!G223</f>
        <v>2000</v>
      </c>
      <c r="E281" s="9">
        <f>'№ 5ведомственная'!H223</f>
        <v>2000</v>
      </c>
      <c r="F281" s="2"/>
    </row>
    <row r="282" spans="1:6" hidden="1" outlineLevel="5">
      <c r="A282" s="17" t="s">
        <v>116</v>
      </c>
      <c r="B282" s="19" t="s">
        <v>426</v>
      </c>
      <c r="C282" s="9">
        <f>C283</f>
        <v>300</v>
      </c>
      <c r="D282" s="9">
        <f t="shared" ref="D282:E282" si="116">D283</f>
        <v>300</v>
      </c>
      <c r="E282" s="9">
        <f t="shared" si="116"/>
        <v>300</v>
      </c>
      <c r="F282" s="2"/>
    </row>
    <row r="283" spans="1:6" ht="25.5" hidden="1" outlineLevel="6">
      <c r="A283" s="17" t="s">
        <v>116</v>
      </c>
      <c r="B283" s="19" t="s">
        <v>318</v>
      </c>
      <c r="C283" s="9">
        <f>'№ 5ведомственная'!F225</f>
        <v>300</v>
      </c>
      <c r="D283" s="9">
        <f>'№ 5ведомственная'!G225</f>
        <v>300</v>
      </c>
      <c r="E283" s="9">
        <f>'№ 5ведомственная'!H225</f>
        <v>300</v>
      </c>
      <c r="F283" s="2"/>
    </row>
    <row r="284" spans="1:6" ht="51" hidden="1" outlineLevel="5">
      <c r="A284" s="17" t="s">
        <v>116</v>
      </c>
      <c r="B284" s="19" t="s">
        <v>427</v>
      </c>
      <c r="C284" s="9" t="e">
        <f>C285</f>
        <v>#REF!</v>
      </c>
      <c r="D284" s="9" t="e">
        <f t="shared" ref="D284:E284" si="117">D285</f>
        <v>#REF!</v>
      </c>
      <c r="E284" s="9" t="e">
        <f t="shared" si="117"/>
        <v>#REF!</v>
      </c>
      <c r="F284" s="2"/>
    </row>
    <row r="285" spans="1:6" hidden="1" outlineLevel="6">
      <c r="A285" s="17" t="s">
        <v>116</v>
      </c>
      <c r="B285" s="19" t="s">
        <v>319</v>
      </c>
      <c r="C285" s="9" t="e">
        <f>'№ 5ведомственная'!#REF!</f>
        <v>#REF!</v>
      </c>
      <c r="D285" s="9" t="e">
        <f>'№ 5ведомственная'!#REF!</f>
        <v>#REF!</v>
      </c>
      <c r="E285" s="9" t="e">
        <f>'№ 5ведомственная'!#REF!</f>
        <v>#REF!</v>
      </c>
      <c r="F285" s="2"/>
    </row>
    <row r="286" spans="1:6" hidden="1" outlineLevel="5">
      <c r="A286" s="17" t="s">
        <v>116</v>
      </c>
      <c r="B286" s="19" t="s">
        <v>428</v>
      </c>
      <c r="C286" s="9">
        <f>C287</f>
        <v>250</v>
      </c>
      <c r="D286" s="9">
        <f t="shared" ref="D286:E286" si="118">D287</f>
        <v>250</v>
      </c>
      <c r="E286" s="9">
        <f t="shared" si="118"/>
        <v>250</v>
      </c>
      <c r="F286" s="2"/>
    </row>
    <row r="287" spans="1:6" ht="25.5" hidden="1" outlineLevel="6">
      <c r="A287" s="17" t="s">
        <v>116</v>
      </c>
      <c r="B287" s="19" t="s">
        <v>318</v>
      </c>
      <c r="C287" s="9">
        <f>'№ 5ведомственная'!F227</f>
        <v>250</v>
      </c>
      <c r="D287" s="9">
        <f>'№ 5ведомственная'!G227</f>
        <v>250</v>
      </c>
      <c r="E287" s="9">
        <f>'№ 5ведомственная'!H227</f>
        <v>250</v>
      </c>
      <c r="F287" s="2"/>
    </row>
    <row r="288" spans="1:6" ht="38.25" hidden="1" outlineLevel="5">
      <c r="A288" s="17" t="s">
        <v>116</v>
      </c>
      <c r="B288" s="19" t="s">
        <v>429</v>
      </c>
      <c r="C288" s="9">
        <f>C289</f>
        <v>1000</v>
      </c>
      <c r="D288" s="9">
        <f t="shared" ref="D288:E288" si="119">D289</f>
        <v>1000</v>
      </c>
      <c r="E288" s="9">
        <f t="shared" si="119"/>
        <v>500</v>
      </c>
      <c r="F288" s="2"/>
    </row>
    <row r="289" spans="1:6" ht="25.5" hidden="1" outlineLevel="6">
      <c r="A289" s="17" t="s">
        <v>116</v>
      </c>
      <c r="B289" s="19" t="s">
        <v>318</v>
      </c>
      <c r="C289" s="9">
        <f>'№ 5ведомственная'!F229</f>
        <v>1000</v>
      </c>
      <c r="D289" s="9">
        <f>'№ 5ведомственная'!G229</f>
        <v>1000</v>
      </c>
      <c r="E289" s="9">
        <f>'№ 5ведомственная'!H229</f>
        <v>500</v>
      </c>
      <c r="F289" s="2"/>
    </row>
    <row r="290" spans="1:6" hidden="1" outlineLevel="5">
      <c r="A290" s="17" t="s">
        <v>116</v>
      </c>
      <c r="B290" s="19" t="s">
        <v>430</v>
      </c>
      <c r="C290" s="9">
        <f>C291</f>
        <v>350</v>
      </c>
      <c r="D290" s="9">
        <f t="shared" ref="D290:E290" si="120">D291</f>
        <v>350</v>
      </c>
      <c r="E290" s="9">
        <f t="shared" si="120"/>
        <v>350</v>
      </c>
      <c r="F290" s="2"/>
    </row>
    <row r="291" spans="1:6" ht="25.5" hidden="1" outlineLevel="6">
      <c r="A291" s="17" t="s">
        <v>116</v>
      </c>
      <c r="B291" s="19" t="s">
        <v>318</v>
      </c>
      <c r="C291" s="9">
        <f>'№ 5ведомственная'!F231</f>
        <v>350</v>
      </c>
      <c r="D291" s="9">
        <f>'№ 5ведомственная'!G231</f>
        <v>350</v>
      </c>
      <c r="E291" s="9">
        <f>'№ 5ведомственная'!H231</f>
        <v>350</v>
      </c>
      <c r="F291" s="2"/>
    </row>
    <row r="292" spans="1:6" ht="25.5" hidden="1" outlineLevel="4">
      <c r="A292" s="17" t="s">
        <v>116</v>
      </c>
      <c r="B292" s="19" t="s">
        <v>399</v>
      </c>
      <c r="C292" s="9" t="e">
        <f>C293+C295+C297</f>
        <v>#REF!</v>
      </c>
      <c r="D292" s="9" t="e">
        <f t="shared" ref="D292:E292" si="121">D293+D295+D297</f>
        <v>#REF!</v>
      </c>
      <c r="E292" s="9" t="e">
        <f t="shared" si="121"/>
        <v>#REF!</v>
      </c>
      <c r="F292" s="2"/>
    </row>
    <row r="293" spans="1:6" ht="76.5" hidden="1" outlineLevel="5">
      <c r="A293" s="17" t="s">
        <v>116</v>
      </c>
      <c r="B293" s="19" t="s">
        <v>431</v>
      </c>
      <c r="C293" s="9">
        <f>C294</f>
        <v>0</v>
      </c>
      <c r="D293" s="9">
        <f t="shared" ref="D293:E293" si="122">D294</f>
        <v>1400</v>
      </c>
      <c r="E293" s="9">
        <f t="shared" si="122"/>
        <v>1400</v>
      </c>
      <c r="F293" s="2"/>
    </row>
    <row r="294" spans="1:6" ht="25.5" hidden="1" outlineLevel="6">
      <c r="A294" s="17" t="s">
        <v>116</v>
      </c>
      <c r="B294" s="19" t="s">
        <v>318</v>
      </c>
      <c r="C294" s="9">
        <f>'№ 5ведомственная'!F236</f>
        <v>0</v>
      </c>
      <c r="D294" s="9">
        <f>'№ 5ведомственная'!G236</f>
        <v>1400</v>
      </c>
      <c r="E294" s="9">
        <f>'№ 5ведомственная'!H236</f>
        <v>1400</v>
      </c>
      <c r="F294" s="2"/>
    </row>
    <row r="295" spans="1:6" ht="63.75" hidden="1" outlineLevel="5">
      <c r="A295" s="17" t="s">
        <v>116</v>
      </c>
      <c r="B295" s="19" t="s">
        <v>545</v>
      </c>
      <c r="C295" s="9" t="e">
        <f>C296</f>
        <v>#REF!</v>
      </c>
      <c r="D295" s="9" t="e">
        <f t="shared" ref="D295:E295" si="123">D296</f>
        <v>#REF!</v>
      </c>
      <c r="E295" s="9" t="e">
        <f t="shared" si="123"/>
        <v>#REF!</v>
      </c>
      <c r="F295" s="2"/>
    </row>
    <row r="296" spans="1:6" ht="25.5" hidden="1" outlineLevel="6">
      <c r="A296" s="17" t="s">
        <v>116</v>
      </c>
      <c r="B296" s="19" t="s">
        <v>318</v>
      </c>
      <c r="C296" s="9" t="e">
        <f>'№ 5ведомственная'!#REF!</f>
        <v>#REF!</v>
      </c>
      <c r="D296" s="9" t="e">
        <f>'№ 5ведомственная'!#REF!</f>
        <v>#REF!</v>
      </c>
      <c r="E296" s="9" t="e">
        <f>'№ 5ведомственная'!#REF!</f>
        <v>#REF!</v>
      </c>
      <c r="F296" s="2"/>
    </row>
    <row r="297" spans="1:6" ht="63.75" hidden="1" outlineLevel="5">
      <c r="A297" s="17" t="s">
        <v>116</v>
      </c>
      <c r="B297" s="19" t="s">
        <v>432</v>
      </c>
      <c r="C297" s="9" t="e">
        <f>C298</f>
        <v>#REF!</v>
      </c>
      <c r="D297" s="9" t="e">
        <f t="shared" ref="D297:E297" si="124">D298</f>
        <v>#REF!</v>
      </c>
      <c r="E297" s="9" t="e">
        <f t="shared" si="124"/>
        <v>#REF!</v>
      </c>
      <c r="F297" s="2"/>
    </row>
    <row r="298" spans="1:6" ht="25.5" hidden="1" outlineLevel="6">
      <c r="A298" s="17" t="s">
        <v>116</v>
      </c>
      <c r="B298" s="19" t="s">
        <v>318</v>
      </c>
      <c r="C298" s="9" t="e">
        <f>'№ 5ведомственная'!#REF!</f>
        <v>#REF!</v>
      </c>
      <c r="D298" s="9" t="e">
        <f>'№ 5ведомственная'!#REF!</f>
        <v>#REF!</v>
      </c>
      <c r="E298" s="9" t="e">
        <f>'№ 5ведомственная'!#REF!</f>
        <v>#REF!</v>
      </c>
      <c r="F298" s="2"/>
    </row>
    <row r="299" spans="1:6" ht="38.25" hidden="1" outlineLevel="2">
      <c r="A299" s="17" t="s">
        <v>116</v>
      </c>
      <c r="B299" s="19" t="s">
        <v>291</v>
      </c>
      <c r="C299" s="9">
        <f>C300</f>
        <v>12784.1</v>
      </c>
      <c r="D299" s="9">
        <f t="shared" ref="D299:E299" si="125">D300</f>
        <v>622</v>
      </c>
      <c r="E299" s="9">
        <f t="shared" si="125"/>
        <v>622</v>
      </c>
      <c r="F299" s="2"/>
    </row>
    <row r="300" spans="1:6" ht="25.5" hidden="1" outlineLevel="3">
      <c r="A300" s="17" t="s">
        <v>116</v>
      </c>
      <c r="B300" s="19" t="s">
        <v>433</v>
      </c>
      <c r="C300" s="9">
        <f>C301+C304</f>
        <v>12784.1</v>
      </c>
      <c r="D300" s="9">
        <f t="shared" ref="D300:E300" si="126">D301+D304</f>
        <v>622</v>
      </c>
      <c r="E300" s="9">
        <f t="shared" si="126"/>
        <v>622</v>
      </c>
      <c r="F300" s="2"/>
    </row>
    <row r="301" spans="1:6" ht="25.5" hidden="1" outlineLevel="4">
      <c r="A301" s="17" t="s">
        <v>116</v>
      </c>
      <c r="B301" s="19" t="s">
        <v>556</v>
      </c>
      <c r="C301" s="9">
        <f>C302</f>
        <v>500</v>
      </c>
      <c r="D301" s="9">
        <f t="shared" ref="D301:E302" si="127">D302</f>
        <v>500</v>
      </c>
      <c r="E301" s="9">
        <f t="shared" si="127"/>
        <v>500</v>
      </c>
      <c r="F301" s="2"/>
    </row>
    <row r="302" spans="1:6" ht="51" hidden="1" outlineLevel="5">
      <c r="A302" s="17" t="s">
        <v>116</v>
      </c>
      <c r="B302" s="19" t="s">
        <v>434</v>
      </c>
      <c r="C302" s="9">
        <f>C303</f>
        <v>500</v>
      </c>
      <c r="D302" s="9">
        <f t="shared" si="127"/>
        <v>500</v>
      </c>
      <c r="E302" s="9">
        <f t="shared" si="127"/>
        <v>500</v>
      </c>
      <c r="F302" s="2"/>
    </row>
    <row r="303" spans="1:6" ht="25.5" hidden="1" outlineLevel="6">
      <c r="A303" s="17" t="s">
        <v>116</v>
      </c>
      <c r="B303" s="19" t="s">
        <v>318</v>
      </c>
      <c r="C303" s="9">
        <f>'№ 5ведомственная'!F247</f>
        <v>500</v>
      </c>
      <c r="D303" s="9">
        <f>'№ 5ведомственная'!G247</f>
        <v>500</v>
      </c>
      <c r="E303" s="9">
        <f>'№ 5ведомственная'!H247</f>
        <v>500</v>
      </c>
      <c r="F303" s="2"/>
    </row>
    <row r="304" spans="1:6" ht="38.25" hidden="1" outlineLevel="4">
      <c r="A304" s="17" t="s">
        <v>116</v>
      </c>
      <c r="B304" s="19" t="s">
        <v>435</v>
      </c>
      <c r="C304" s="9">
        <f>C305</f>
        <v>12284.1</v>
      </c>
      <c r="D304" s="9">
        <f t="shared" ref="D304:E305" si="128">D305</f>
        <v>122</v>
      </c>
      <c r="E304" s="9">
        <f t="shared" si="128"/>
        <v>122</v>
      </c>
      <c r="F304" s="2"/>
    </row>
    <row r="305" spans="1:6" ht="38.25" hidden="1" outlineLevel="5">
      <c r="A305" s="17" t="s">
        <v>116</v>
      </c>
      <c r="B305" s="19" t="s">
        <v>436</v>
      </c>
      <c r="C305" s="9">
        <f>C306</f>
        <v>12284.1</v>
      </c>
      <c r="D305" s="9">
        <f t="shared" si="128"/>
        <v>122</v>
      </c>
      <c r="E305" s="9">
        <f t="shared" si="128"/>
        <v>122</v>
      </c>
      <c r="F305" s="2"/>
    </row>
    <row r="306" spans="1:6" ht="25.5" hidden="1" outlineLevel="6">
      <c r="A306" s="17" t="s">
        <v>116</v>
      </c>
      <c r="B306" s="19" t="s">
        <v>318</v>
      </c>
      <c r="C306" s="9">
        <f>'№ 5ведомственная'!F254</f>
        <v>12284.1</v>
      </c>
      <c r="D306" s="9">
        <f>'№ 5ведомственная'!G254</f>
        <v>122</v>
      </c>
      <c r="E306" s="9">
        <f>'№ 5ведомственная'!H254</f>
        <v>122</v>
      </c>
      <c r="F306" s="2"/>
    </row>
    <row r="307" spans="1:6" outlineLevel="1" collapsed="1">
      <c r="A307" s="17" t="s">
        <v>132</v>
      </c>
      <c r="B307" s="19" t="s">
        <v>292</v>
      </c>
      <c r="C307" s="9">
        <f>'№ 5ведомственная'!F255</f>
        <v>26535.4</v>
      </c>
      <c r="D307" s="9">
        <f>'№ 5ведомственная'!G255</f>
        <v>26535.4</v>
      </c>
      <c r="E307" s="9">
        <f>'№ 5ведомственная'!H255</f>
        <v>26535.4</v>
      </c>
      <c r="F307" s="2"/>
    </row>
    <row r="308" spans="1:6" ht="51" hidden="1" outlineLevel="2">
      <c r="A308" s="17" t="s">
        <v>132</v>
      </c>
      <c r="B308" s="19" t="s">
        <v>283</v>
      </c>
      <c r="C308" s="9">
        <f>C309</f>
        <v>18516.2</v>
      </c>
      <c r="D308" s="9">
        <f t="shared" ref="D308:E311" si="129">D309</f>
        <v>18516.2</v>
      </c>
      <c r="E308" s="9">
        <f t="shared" si="129"/>
        <v>18516.2</v>
      </c>
      <c r="F308" s="2"/>
    </row>
    <row r="309" spans="1:6" ht="25.5" hidden="1" outlineLevel="3">
      <c r="A309" s="17" t="s">
        <v>132</v>
      </c>
      <c r="B309" s="19" t="s">
        <v>403</v>
      </c>
      <c r="C309" s="9">
        <f>C310</f>
        <v>18516.2</v>
      </c>
      <c r="D309" s="9">
        <f t="shared" si="129"/>
        <v>18516.2</v>
      </c>
      <c r="E309" s="9">
        <f t="shared" si="129"/>
        <v>18516.2</v>
      </c>
      <c r="F309" s="2"/>
    </row>
    <row r="310" spans="1:6" ht="25.5" hidden="1" outlineLevel="4">
      <c r="A310" s="17" t="s">
        <v>132</v>
      </c>
      <c r="B310" s="19" t="s">
        <v>415</v>
      </c>
      <c r="C310" s="9">
        <f>C311</f>
        <v>18516.2</v>
      </c>
      <c r="D310" s="9">
        <f t="shared" si="129"/>
        <v>18516.2</v>
      </c>
      <c r="E310" s="9">
        <f t="shared" si="129"/>
        <v>18516.2</v>
      </c>
      <c r="F310" s="2"/>
    </row>
    <row r="311" spans="1:6" ht="25.5" hidden="1" outlineLevel="5">
      <c r="A311" s="17" t="s">
        <v>132</v>
      </c>
      <c r="B311" s="19" t="s">
        <v>437</v>
      </c>
      <c r="C311" s="9">
        <f>C312</f>
        <v>18516.2</v>
      </c>
      <c r="D311" s="9">
        <f t="shared" si="129"/>
        <v>18516.2</v>
      </c>
      <c r="E311" s="9">
        <f t="shared" si="129"/>
        <v>18516.2</v>
      </c>
      <c r="F311" s="2"/>
    </row>
    <row r="312" spans="1:6" ht="25.5" hidden="1" outlineLevel="6">
      <c r="A312" s="17" t="s">
        <v>132</v>
      </c>
      <c r="B312" s="19" t="s">
        <v>344</v>
      </c>
      <c r="C312" s="9">
        <f>'№ 5ведомственная'!F260</f>
        <v>18516.2</v>
      </c>
      <c r="D312" s="9">
        <f>'№ 5ведомственная'!G260</f>
        <v>18516.2</v>
      </c>
      <c r="E312" s="9">
        <f>'№ 5ведомственная'!H260</f>
        <v>18516.2</v>
      </c>
      <c r="F312" s="2"/>
    </row>
    <row r="313" spans="1:6" s="30" customFormat="1" collapsed="1">
      <c r="A313" s="22" t="s">
        <v>169</v>
      </c>
      <c r="B313" s="23" t="s">
        <v>269</v>
      </c>
      <c r="C313" s="8">
        <f>C314+C326+C352+C363+C373+C403</f>
        <v>360688.2</v>
      </c>
      <c r="D313" s="8">
        <f>D314+D326+D352+D363+D373+D403</f>
        <v>337419.60000000003</v>
      </c>
      <c r="E313" s="8">
        <f>E314+E326+E352+E363+E373+E403</f>
        <v>331506.89999999997</v>
      </c>
      <c r="F313" s="4"/>
    </row>
    <row r="314" spans="1:6" outlineLevel="1">
      <c r="A314" s="17" t="s">
        <v>170</v>
      </c>
      <c r="B314" s="19" t="s">
        <v>302</v>
      </c>
      <c r="C314" s="9">
        <f>'№ 5ведомственная'!F333</f>
        <v>115248.3</v>
      </c>
      <c r="D314" s="9">
        <f>'№ 5ведомственная'!G333</f>
        <v>106548.1</v>
      </c>
      <c r="E314" s="9">
        <f>'№ 5ведомственная'!H333</f>
        <v>104548.1</v>
      </c>
      <c r="F314" s="2"/>
    </row>
    <row r="315" spans="1:6" ht="38.25" hidden="1" outlineLevel="2">
      <c r="A315" s="17" t="s">
        <v>170</v>
      </c>
      <c r="B315" s="19" t="s">
        <v>303</v>
      </c>
      <c r="C315" s="9">
        <f>C316</f>
        <v>112150.40000000001</v>
      </c>
      <c r="D315" s="9">
        <f t="shared" ref="D315:E316" si="130">D316</f>
        <v>106548.1</v>
      </c>
      <c r="E315" s="9">
        <f t="shared" si="130"/>
        <v>104548.1</v>
      </c>
      <c r="F315" s="2"/>
    </row>
    <row r="316" spans="1:6" ht="25.5" hidden="1" outlineLevel="3">
      <c r="A316" s="17" t="s">
        <v>170</v>
      </c>
      <c r="B316" s="19" t="s">
        <v>458</v>
      </c>
      <c r="C316" s="9">
        <f>C317</f>
        <v>112150.40000000001</v>
      </c>
      <c r="D316" s="9">
        <f t="shared" si="130"/>
        <v>106548.1</v>
      </c>
      <c r="E316" s="9">
        <f t="shared" si="130"/>
        <v>104548.1</v>
      </c>
      <c r="F316" s="2"/>
    </row>
    <row r="317" spans="1:6" ht="25.5" hidden="1" outlineLevel="4">
      <c r="A317" s="17" t="s">
        <v>170</v>
      </c>
      <c r="B317" s="19" t="s">
        <v>459</v>
      </c>
      <c r="C317" s="9">
        <f>C318+C320+C322+C324</f>
        <v>112150.40000000001</v>
      </c>
      <c r="D317" s="9">
        <f t="shared" ref="D317:E317" si="131">D318+D320+D322+D324</f>
        <v>106548.1</v>
      </c>
      <c r="E317" s="9">
        <f t="shared" si="131"/>
        <v>104548.1</v>
      </c>
      <c r="F317" s="2"/>
    </row>
    <row r="318" spans="1:6" ht="51" hidden="1" outlineLevel="5">
      <c r="A318" s="17" t="s">
        <v>170</v>
      </c>
      <c r="B318" s="19" t="s">
        <v>460</v>
      </c>
      <c r="C318" s="9">
        <f>C319</f>
        <v>54090.2</v>
      </c>
      <c r="D318" s="9">
        <f t="shared" ref="D318:E318" si="132">D319</f>
        <v>54285</v>
      </c>
      <c r="E318" s="9">
        <f t="shared" si="132"/>
        <v>54285</v>
      </c>
      <c r="F318" s="2"/>
    </row>
    <row r="319" spans="1:6" ht="25.5" hidden="1" outlineLevel="6">
      <c r="A319" s="17" t="s">
        <v>170</v>
      </c>
      <c r="B319" s="19" t="s">
        <v>344</v>
      </c>
      <c r="C319" s="9">
        <f>'№ 5ведомственная'!F340</f>
        <v>54090.2</v>
      </c>
      <c r="D319" s="9">
        <f>'№ 5ведомственная'!G340</f>
        <v>54285</v>
      </c>
      <c r="E319" s="9">
        <f>'№ 5ведомственная'!H340</f>
        <v>54285</v>
      </c>
      <c r="F319" s="2"/>
    </row>
    <row r="320" spans="1:6" ht="51" hidden="1" outlineLevel="5">
      <c r="A320" s="35" t="s">
        <v>170</v>
      </c>
      <c r="B320" s="36" t="s">
        <v>461</v>
      </c>
      <c r="C320" s="37">
        <f>C321</f>
        <v>55840</v>
      </c>
      <c r="D320" s="37">
        <f t="shared" ref="D320:E320" si="133">D321</f>
        <v>50840</v>
      </c>
      <c r="E320" s="37">
        <f t="shared" si="133"/>
        <v>48840</v>
      </c>
      <c r="F320" s="2"/>
    </row>
    <row r="321" spans="1:6" ht="25.5" hidden="1" outlineLevel="6">
      <c r="A321" s="17" t="s">
        <v>170</v>
      </c>
      <c r="B321" s="19" t="s">
        <v>344</v>
      </c>
      <c r="C321" s="9">
        <f>'№ 5ведомственная'!F342</f>
        <v>55840</v>
      </c>
      <c r="D321" s="9">
        <f>'№ 5ведомственная'!G342</f>
        <v>50840</v>
      </c>
      <c r="E321" s="9">
        <f>'№ 5ведомственная'!H342</f>
        <v>48840</v>
      </c>
      <c r="F321" s="2"/>
    </row>
    <row r="322" spans="1:6" ht="25.5" hidden="1" outlineLevel="5">
      <c r="A322" s="17" t="s">
        <v>170</v>
      </c>
      <c r="B322" s="19" t="s">
        <v>462</v>
      </c>
      <c r="C322" s="9">
        <f>C323</f>
        <v>1423.1</v>
      </c>
      <c r="D322" s="9">
        <f t="shared" ref="D322:E322" si="134">D323</f>
        <v>1423.1</v>
      </c>
      <c r="E322" s="9">
        <f t="shared" si="134"/>
        <v>1423.1</v>
      </c>
      <c r="F322" s="2"/>
    </row>
    <row r="323" spans="1:6" ht="25.5" hidden="1" outlineLevel="6">
      <c r="A323" s="17" t="s">
        <v>170</v>
      </c>
      <c r="B323" s="19" t="s">
        <v>344</v>
      </c>
      <c r="C323" s="9">
        <f>'№ 5ведомственная'!F344</f>
        <v>1423.1</v>
      </c>
      <c r="D323" s="9">
        <f>'№ 5ведомственная'!G344</f>
        <v>1423.1</v>
      </c>
      <c r="E323" s="9">
        <f>'№ 5ведомственная'!H344</f>
        <v>1423.1</v>
      </c>
      <c r="F323" s="2"/>
    </row>
    <row r="324" spans="1:6" ht="25.5" hidden="1" outlineLevel="5">
      <c r="A324" s="17" t="s">
        <v>170</v>
      </c>
      <c r="B324" s="19" t="s">
        <v>463</v>
      </c>
      <c r="C324" s="34">
        <f>C325</f>
        <v>797.1</v>
      </c>
      <c r="D324" s="34">
        <f t="shared" ref="D324:E324" si="135">D325</f>
        <v>0</v>
      </c>
      <c r="E324" s="34">
        <f t="shared" si="135"/>
        <v>0</v>
      </c>
      <c r="F324" s="2"/>
    </row>
    <row r="325" spans="1:6" ht="25.5" hidden="1" outlineLevel="6">
      <c r="A325" s="32" t="s">
        <v>170</v>
      </c>
      <c r="B325" s="33" t="s">
        <v>344</v>
      </c>
      <c r="C325" s="34">
        <f>'№ 5ведомственная'!F348</f>
        <v>797.1</v>
      </c>
      <c r="D325" s="34">
        <f>'№ 5ведомственная'!G348</f>
        <v>0</v>
      </c>
      <c r="E325" s="34">
        <f>'№ 5ведомственная'!H348</f>
        <v>0</v>
      </c>
      <c r="F325" s="2"/>
    </row>
    <row r="326" spans="1:6" outlineLevel="1" collapsed="1">
      <c r="A326" s="43" t="s">
        <v>178</v>
      </c>
      <c r="B326" s="44" t="s">
        <v>304</v>
      </c>
      <c r="C326" s="20">
        <f>'№ 5ведомственная'!F349</f>
        <v>210549.6</v>
      </c>
      <c r="D326" s="20">
        <f>'№ 5ведомственная'!G349</f>
        <v>196027.10000000003</v>
      </c>
      <c r="E326" s="20">
        <f>'№ 5ведомственная'!H349</f>
        <v>193114.40000000002</v>
      </c>
      <c r="F326" s="2"/>
    </row>
    <row r="327" spans="1:6" ht="38.25" hidden="1" outlineLevel="2">
      <c r="A327" s="35" t="s">
        <v>178</v>
      </c>
      <c r="B327" s="36" t="s">
        <v>303</v>
      </c>
      <c r="C327" s="37" t="e">
        <f>C328</f>
        <v>#REF!</v>
      </c>
      <c r="D327" s="37" t="e">
        <f t="shared" ref="D327:E327" si="136">D328</f>
        <v>#REF!</v>
      </c>
      <c r="E327" s="37" t="e">
        <f t="shared" si="136"/>
        <v>#REF!</v>
      </c>
      <c r="F327" s="2"/>
    </row>
    <row r="328" spans="1:6" ht="25.5" hidden="1" outlineLevel="3">
      <c r="A328" s="17" t="s">
        <v>178</v>
      </c>
      <c r="B328" s="19" t="s">
        <v>464</v>
      </c>
      <c r="C328" s="9" t="e">
        <f>C329+C338</f>
        <v>#REF!</v>
      </c>
      <c r="D328" s="9" t="e">
        <f>D329+D338</f>
        <v>#REF!</v>
      </c>
      <c r="E328" s="9" t="e">
        <f>E329+E338</f>
        <v>#REF!</v>
      </c>
      <c r="F328" s="2"/>
    </row>
    <row r="329" spans="1:6" ht="38.25" hidden="1" outlineLevel="4">
      <c r="A329" s="17" t="s">
        <v>178</v>
      </c>
      <c r="B329" s="19" t="s">
        <v>465</v>
      </c>
      <c r="C329" s="9" t="e">
        <f>C330+C332+C334+C336</f>
        <v>#REF!</v>
      </c>
      <c r="D329" s="9" t="e">
        <f t="shared" ref="D329:E329" si="137">D330+D332+D334+D336</f>
        <v>#REF!</v>
      </c>
      <c r="E329" s="9" t="e">
        <f t="shared" si="137"/>
        <v>#REF!</v>
      </c>
      <c r="F329" s="2"/>
    </row>
    <row r="330" spans="1:6" ht="51" hidden="1" outlineLevel="5">
      <c r="A330" s="17" t="s">
        <v>178</v>
      </c>
      <c r="B330" s="19" t="s">
        <v>466</v>
      </c>
      <c r="C330" s="9">
        <f>C331</f>
        <v>126293.7</v>
      </c>
      <c r="D330" s="9">
        <f t="shared" ref="D330:E330" si="138">D331</f>
        <v>127189.5</v>
      </c>
      <c r="E330" s="9">
        <f t="shared" si="138"/>
        <v>127189.5</v>
      </c>
      <c r="F330" s="2"/>
    </row>
    <row r="331" spans="1:6" ht="25.5" hidden="1" outlineLevel="6">
      <c r="A331" s="17" t="s">
        <v>178</v>
      </c>
      <c r="B331" s="19" t="s">
        <v>344</v>
      </c>
      <c r="C331" s="9">
        <f>'№ 5ведомственная'!F356</f>
        <v>126293.7</v>
      </c>
      <c r="D331" s="9">
        <f>'№ 5ведомственная'!G356</f>
        <v>127189.5</v>
      </c>
      <c r="E331" s="9">
        <f>'№ 5ведомственная'!H356</f>
        <v>127189.5</v>
      </c>
      <c r="F331" s="2"/>
    </row>
    <row r="332" spans="1:6" ht="51" hidden="1" outlineLevel="5">
      <c r="A332" s="35" t="s">
        <v>178</v>
      </c>
      <c r="B332" s="36" t="s">
        <v>467</v>
      </c>
      <c r="C332" s="37">
        <f>C333</f>
        <v>42606.7</v>
      </c>
      <c r="D332" s="37">
        <f t="shared" ref="D332:E332" si="139">D333</f>
        <v>37600</v>
      </c>
      <c r="E332" s="37">
        <f t="shared" si="139"/>
        <v>35600</v>
      </c>
      <c r="F332" s="2"/>
    </row>
    <row r="333" spans="1:6" ht="25.5" hidden="1" outlineLevel="6">
      <c r="A333" s="17" t="s">
        <v>178</v>
      </c>
      <c r="B333" s="19" t="s">
        <v>344</v>
      </c>
      <c r="C333" s="9">
        <f>'№ 5ведомственная'!F360</f>
        <v>42606.7</v>
      </c>
      <c r="D333" s="9">
        <f>'№ 5ведомственная'!G360</f>
        <v>37600</v>
      </c>
      <c r="E333" s="9">
        <f>'№ 5ведомственная'!H360</f>
        <v>35600</v>
      </c>
      <c r="F333" s="2"/>
    </row>
    <row r="334" spans="1:6" ht="25.5" hidden="1" outlineLevel="5">
      <c r="A334" s="17" t="s">
        <v>178</v>
      </c>
      <c r="B334" s="19" t="s">
        <v>468</v>
      </c>
      <c r="C334" s="9" t="e">
        <f>C335</f>
        <v>#REF!</v>
      </c>
      <c r="D334" s="9" t="e">
        <f t="shared" ref="D334:E334" si="140">D335</f>
        <v>#REF!</v>
      </c>
      <c r="E334" s="9" t="e">
        <f t="shared" si="140"/>
        <v>#REF!</v>
      </c>
      <c r="F334" s="2"/>
    </row>
    <row r="335" spans="1:6" ht="25.5" hidden="1" outlineLevel="6">
      <c r="A335" s="17" t="s">
        <v>178</v>
      </c>
      <c r="B335" s="19" t="s">
        <v>344</v>
      </c>
      <c r="C335" s="9" t="e">
        <f>'№ 5ведомственная'!#REF!</f>
        <v>#REF!</v>
      </c>
      <c r="D335" s="9" t="e">
        <f>'№ 5ведомственная'!#REF!</f>
        <v>#REF!</v>
      </c>
      <c r="E335" s="9" t="e">
        <f>'№ 5ведомственная'!#REF!</f>
        <v>#REF!</v>
      </c>
      <c r="F335" s="2"/>
    </row>
    <row r="336" spans="1:6" ht="25.5" hidden="1" outlineLevel="5">
      <c r="A336" s="17" t="s">
        <v>178</v>
      </c>
      <c r="B336" s="19" t="s">
        <v>469</v>
      </c>
      <c r="C336" s="9">
        <f>C337</f>
        <v>3029.7</v>
      </c>
      <c r="D336" s="9">
        <f t="shared" ref="D336:E336" si="141">D337</f>
        <v>0</v>
      </c>
      <c r="E336" s="9">
        <f t="shared" si="141"/>
        <v>0</v>
      </c>
      <c r="F336" s="2"/>
    </row>
    <row r="337" spans="1:6" ht="25.5" hidden="1" outlineLevel="6">
      <c r="A337" s="17" t="s">
        <v>178</v>
      </c>
      <c r="B337" s="19" t="s">
        <v>344</v>
      </c>
      <c r="C337" s="9">
        <f>'№ 5ведомственная'!F370</f>
        <v>3029.7</v>
      </c>
      <c r="D337" s="9">
        <f>'№ 5ведомственная'!G370</f>
        <v>0</v>
      </c>
      <c r="E337" s="9">
        <f>'№ 5ведомственная'!H370</f>
        <v>0</v>
      </c>
      <c r="F337" s="2"/>
    </row>
    <row r="338" spans="1:6" hidden="1" outlineLevel="4">
      <c r="A338" s="35" t="s">
        <v>178</v>
      </c>
      <c r="B338" s="36" t="s">
        <v>470</v>
      </c>
      <c r="C338" s="37">
        <f>C339+C341</f>
        <v>9100</v>
      </c>
      <c r="D338" s="37">
        <f t="shared" ref="D338:E338" si="142">D339+D341</f>
        <v>8300</v>
      </c>
      <c r="E338" s="37">
        <f t="shared" si="142"/>
        <v>7100</v>
      </c>
      <c r="F338" s="2"/>
    </row>
    <row r="339" spans="1:6" ht="25.5" hidden="1" outlineLevel="5">
      <c r="A339" s="17" t="s">
        <v>178</v>
      </c>
      <c r="B339" s="19" t="s">
        <v>471</v>
      </c>
      <c r="C339" s="9">
        <f>C340</f>
        <v>4300</v>
      </c>
      <c r="D339" s="9">
        <f t="shared" ref="D339:E339" si="143">D340</f>
        <v>4300</v>
      </c>
      <c r="E339" s="9">
        <f t="shared" si="143"/>
        <v>4300</v>
      </c>
      <c r="F339" s="2"/>
    </row>
    <row r="340" spans="1:6" ht="25.5" hidden="1" outlineLevel="6">
      <c r="A340" s="17" t="s">
        <v>178</v>
      </c>
      <c r="B340" s="19" t="s">
        <v>344</v>
      </c>
      <c r="C340" s="9">
        <f>'№ 5ведомственная'!F377</f>
        <v>4300</v>
      </c>
      <c r="D340" s="9">
        <f>'№ 5ведомственная'!G377</f>
        <v>4300</v>
      </c>
      <c r="E340" s="9">
        <f>'№ 5ведомственная'!H377</f>
        <v>4300</v>
      </c>
      <c r="F340" s="2"/>
    </row>
    <row r="341" spans="1:6" ht="25.5" hidden="1" outlineLevel="5">
      <c r="A341" s="17" t="s">
        <v>178</v>
      </c>
      <c r="B341" s="19" t="s">
        <v>472</v>
      </c>
      <c r="C341" s="9">
        <f>C342</f>
        <v>4800</v>
      </c>
      <c r="D341" s="9">
        <f t="shared" ref="D341:E341" si="144">D342</f>
        <v>4000</v>
      </c>
      <c r="E341" s="9">
        <f t="shared" si="144"/>
        <v>2800</v>
      </c>
      <c r="F341" s="2"/>
    </row>
    <row r="342" spans="1:6" ht="25.5" hidden="1" outlineLevel="6">
      <c r="A342" s="17" t="s">
        <v>178</v>
      </c>
      <c r="B342" s="19" t="s">
        <v>344</v>
      </c>
      <c r="C342" s="9">
        <f>'№ 5ведомственная'!F379</f>
        <v>4800</v>
      </c>
      <c r="D342" s="9">
        <f>'№ 5ведомственная'!G379</f>
        <v>4000</v>
      </c>
      <c r="E342" s="9">
        <f>'№ 5ведомственная'!H379</f>
        <v>2800</v>
      </c>
      <c r="F342" s="2"/>
    </row>
    <row r="343" spans="1:6" ht="38.25" hidden="1" outlineLevel="2">
      <c r="A343" s="17" t="s">
        <v>178</v>
      </c>
      <c r="B343" s="19" t="s">
        <v>280</v>
      </c>
      <c r="C343" s="9">
        <f>C344+C348</f>
        <v>200</v>
      </c>
      <c r="D343" s="9">
        <f t="shared" ref="D343:E343" si="145">D344+D348</f>
        <v>200</v>
      </c>
      <c r="E343" s="9">
        <f t="shared" si="145"/>
        <v>200</v>
      </c>
      <c r="F343" s="2"/>
    </row>
    <row r="344" spans="1:6" ht="25.5" hidden="1" outlineLevel="3">
      <c r="A344" s="17" t="s">
        <v>178</v>
      </c>
      <c r="B344" s="19" t="s">
        <v>473</v>
      </c>
      <c r="C344" s="9">
        <f>C345</f>
        <v>150</v>
      </c>
      <c r="D344" s="9">
        <f t="shared" ref="D344:E346" si="146">D345</f>
        <v>150</v>
      </c>
      <c r="E344" s="9">
        <f t="shared" si="146"/>
        <v>150</v>
      </c>
      <c r="F344" s="2"/>
    </row>
    <row r="345" spans="1:6" ht="51" hidden="1" outlineLevel="4">
      <c r="A345" s="17" t="s">
        <v>178</v>
      </c>
      <c r="B345" s="19" t="s">
        <v>474</v>
      </c>
      <c r="C345" s="9">
        <f>C346</f>
        <v>150</v>
      </c>
      <c r="D345" s="9">
        <f t="shared" si="146"/>
        <v>150</v>
      </c>
      <c r="E345" s="9">
        <f t="shared" si="146"/>
        <v>150</v>
      </c>
      <c r="F345" s="2"/>
    </row>
    <row r="346" spans="1:6" hidden="1" outlineLevel="5">
      <c r="A346" s="17" t="s">
        <v>178</v>
      </c>
      <c r="B346" s="19" t="s">
        <v>475</v>
      </c>
      <c r="C346" s="9">
        <f>C347</f>
        <v>150</v>
      </c>
      <c r="D346" s="9">
        <f t="shared" si="146"/>
        <v>150</v>
      </c>
      <c r="E346" s="9">
        <f t="shared" si="146"/>
        <v>150</v>
      </c>
      <c r="F346" s="2"/>
    </row>
    <row r="347" spans="1:6" ht="25.5" hidden="1" outlineLevel="6">
      <c r="A347" s="17" t="s">
        <v>178</v>
      </c>
      <c r="B347" s="19" t="s">
        <v>344</v>
      </c>
      <c r="C347" s="9">
        <f>'№ 5ведомственная'!F387</f>
        <v>150</v>
      </c>
      <c r="D347" s="9">
        <f>'№ 5ведомственная'!G387</f>
        <v>150</v>
      </c>
      <c r="E347" s="9">
        <f>'№ 5ведомственная'!H387</f>
        <v>150</v>
      </c>
      <c r="F347" s="2"/>
    </row>
    <row r="348" spans="1:6" ht="51" hidden="1" outlineLevel="3">
      <c r="A348" s="17" t="s">
        <v>178</v>
      </c>
      <c r="B348" s="19" t="s">
        <v>476</v>
      </c>
      <c r="C348" s="9">
        <f>C349</f>
        <v>50</v>
      </c>
      <c r="D348" s="9">
        <f t="shared" ref="D348:E350" si="147">D349</f>
        <v>50</v>
      </c>
      <c r="E348" s="9">
        <f t="shared" si="147"/>
        <v>50</v>
      </c>
      <c r="F348" s="2"/>
    </row>
    <row r="349" spans="1:6" ht="25.5" hidden="1" outlineLevel="4">
      <c r="A349" s="17" t="s">
        <v>178</v>
      </c>
      <c r="B349" s="19" t="s">
        <v>477</v>
      </c>
      <c r="C349" s="9">
        <f>C350</f>
        <v>50</v>
      </c>
      <c r="D349" s="9">
        <f t="shared" si="147"/>
        <v>50</v>
      </c>
      <c r="E349" s="9">
        <f t="shared" si="147"/>
        <v>50</v>
      </c>
      <c r="F349" s="2"/>
    </row>
    <row r="350" spans="1:6" ht="25.5" hidden="1" outlineLevel="5">
      <c r="A350" s="17" t="s">
        <v>178</v>
      </c>
      <c r="B350" s="19" t="s">
        <v>478</v>
      </c>
      <c r="C350" s="9">
        <f>C351</f>
        <v>50</v>
      </c>
      <c r="D350" s="9">
        <f t="shared" si="147"/>
        <v>50</v>
      </c>
      <c r="E350" s="9">
        <f t="shared" si="147"/>
        <v>50</v>
      </c>
      <c r="F350" s="2"/>
    </row>
    <row r="351" spans="1:6" ht="25.5" hidden="1" outlineLevel="6">
      <c r="A351" s="17" t="s">
        <v>178</v>
      </c>
      <c r="B351" s="19" t="s">
        <v>344</v>
      </c>
      <c r="C351" s="9">
        <f>'№ 5ведомственная'!F391</f>
        <v>50</v>
      </c>
      <c r="D351" s="9">
        <f>'№ 5ведомственная'!G391</f>
        <v>50</v>
      </c>
      <c r="E351" s="9">
        <f>'№ 5ведомственная'!H391</f>
        <v>50</v>
      </c>
      <c r="F351" s="2"/>
    </row>
    <row r="352" spans="1:6" outlineLevel="1" collapsed="1">
      <c r="A352" s="17" t="s">
        <v>193</v>
      </c>
      <c r="B352" s="19" t="s">
        <v>305</v>
      </c>
      <c r="C352" s="9">
        <f>'№ 5ведомственная'!F392+'№ 5ведомственная'!F464</f>
        <v>24540.5</v>
      </c>
      <c r="D352" s="9">
        <f>'№ 5ведомственная'!G392+'№ 5ведомственная'!G464</f>
        <v>24527.599999999999</v>
      </c>
      <c r="E352" s="9">
        <f>'№ 5ведомственная'!H392+'№ 5ведомственная'!H464</f>
        <v>23527.599999999999</v>
      </c>
      <c r="F352" s="2"/>
    </row>
    <row r="353" spans="1:6" ht="38.25" hidden="1" outlineLevel="2">
      <c r="A353" s="17" t="s">
        <v>193</v>
      </c>
      <c r="B353" s="19" t="s">
        <v>303</v>
      </c>
      <c r="C353" s="9">
        <f>C354</f>
        <v>15150</v>
      </c>
      <c r="D353" s="9">
        <f t="shared" ref="D353:E356" si="148">D354</f>
        <v>15150</v>
      </c>
      <c r="E353" s="9">
        <f t="shared" si="148"/>
        <v>14150</v>
      </c>
      <c r="F353" s="2"/>
    </row>
    <row r="354" spans="1:6" ht="25.5" hidden="1" outlineLevel="3">
      <c r="A354" s="17" t="s">
        <v>193</v>
      </c>
      <c r="B354" s="19" t="s">
        <v>479</v>
      </c>
      <c r="C354" s="9">
        <f>C355</f>
        <v>15150</v>
      </c>
      <c r="D354" s="9">
        <f t="shared" si="148"/>
        <v>15150</v>
      </c>
      <c r="E354" s="9">
        <f t="shared" si="148"/>
        <v>14150</v>
      </c>
      <c r="F354" s="2"/>
    </row>
    <row r="355" spans="1:6" ht="25.5" hidden="1" outlineLevel="4">
      <c r="A355" s="17" t="s">
        <v>193</v>
      </c>
      <c r="B355" s="19" t="s">
        <v>480</v>
      </c>
      <c r="C355" s="9">
        <f>C356</f>
        <v>15150</v>
      </c>
      <c r="D355" s="9">
        <f t="shared" si="148"/>
        <v>15150</v>
      </c>
      <c r="E355" s="9">
        <f t="shared" si="148"/>
        <v>14150</v>
      </c>
      <c r="F355" s="2"/>
    </row>
    <row r="356" spans="1:6" ht="38.25" hidden="1" outlineLevel="5">
      <c r="A356" s="35" t="s">
        <v>193</v>
      </c>
      <c r="B356" s="36" t="s">
        <v>481</v>
      </c>
      <c r="C356" s="37">
        <f>C357</f>
        <v>15150</v>
      </c>
      <c r="D356" s="37">
        <f t="shared" si="148"/>
        <v>15150</v>
      </c>
      <c r="E356" s="37">
        <f t="shared" si="148"/>
        <v>14150</v>
      </c>
      <c r="F356" s="2"/>
    </row>
    <row r="357" spans="1:6" ht="25.5" hidden="1" outlineLevel="6">
      <c r="A357" s="17" t="s">
        <v>193</v>
      </c>
      <c r="B357" s="19" t="s">
        <v>344</v>
      </c>
      <c r="C357" s="9">
        <f>'№ 5ведомственная'!F399</f>
        <v>15150</v>
      </c>
      <c r="D357" s="9">
        <f>'№ 5ведомственная'!G399</f>
        <v>15150</v>
      </c>
      <c r="E357" s="9">
        <f>'№ 5ведомственная'!H399</f>
        <v>14150</v>
      </c>
      <c r="F357" s="2"/>
    </row>
    <row r="358" spans="1:6" ht="38.25" hidden="1" outlineLevel="2">
      <c r="A358" s="35" t="s">
        <v>193</v>
      </c>
      <c r="B358" s="36" t="s">
        <v>311</v>
      </c>
      <c r="C358" s="37">
        <f>C359</f>
        <v>5282.3</v>
      </c>
      <c r="D358" s="37">
        <f t="shared" ref="D358:E361" si="149">D359</f>
        <v>5282.3</v>
      </c>
      <c r="E358" s="37">
        <f t="shared" si="149"/>
        <v>5282.3</v>
      </c>
      <c r="F358" s="2"/>
    </row>
    <row r="359" spans="1:6" ht="38.25" hidden="1" outlineLevel="3">
      <c r="A359" s="17" t="s">
        <v>193</v>
      </c>
      <c r="B359" s="19" t="s">
        <v>502</v>
      </c>
      <c r="C359" s="9">
        <f>C360</f>
        <v>5282.3</v>
      </c>
      <c r="D359" s="9">
        <f t="shared" si="149"/>
        <v>5282.3</v>
      </c>
      <c r="E359" s="9">
        <f t="shared" si="149"/>
        <v>5282.3</v>
      </c>
      <c r="F359" s="2"/>
    </row>
    <row r="360" spans="1:6" ht="25.5" hidden="1" outlineLevel="4">
      <c r="A360" s="17" t="s">
        <v>193</v>
      </c>
      <c r="B360" s="19" t="s">
        <v>503</v>
      </c>
      <c r="C360" s="9">
        <f>C361</f>
        <v>5282.3</v>
      </c>
      <c r="D360" s="9">
        <f t="shared" si="149"/>
        <v>5282.3</v>
      </c>
      <c r="E360" s="9">
        <f t="shared" si="149"/>
        <v>5282.3</v>
      </c>
      <c r="F360" s="2"/>
    </row>
    <row r="361" spans="1:6" ht="51" hidden="1" outlineLevel="5">
      <c r="A361" s="35" t="s">
        <v>193</v>
      </c>
      <c r="B361" s="36" t="s">
        <v>504</v>
      </c>
      <c r="C361" s="37">
        <f>C362</f>
        <v>5282.3</v>
      </c>
      <c r="D361" s="37">
        <f t="shared" si="149"/>
        <v>5282.3</v>
      </c>
      <c r="E361" s="37">
        <f t="shared" si="149"/>
        <v>5282.3</v>
      </c>
      <c r="F361" s="2"/>
    </row>
    <row r="362" spans="1:6" ht="25.5" hidden="1" outlineLevel="6">
      <c r="A362" s="17" t="s">
        <v>193</v>
      </c>
      <c r="B362" s="19" t="s">
        <v>344</v>
      </c>
      <c r="C362" s="9">
        <f>'№ 5ведомственная'!F471</f>
        <v>5282.3</v>
      </c>
      <c r="D362" s="9">
        <f>'№ 5ведомственная'!G471</f>
        <v>5282.3</v>
      </c>
      <c r="E362" s="9">
        <f>'№ 5ведомственная'!H471</f>
        <v>5282.3</v>
      </c>
      <c r="F362" s="2"/>
    </row>
    <row r="363" spans="1:6" ht="25.5" outlineLevel="1" collapsed="1">
      <c r="A363" s="35" t="s">
        <v>197</v>
      </c>
      <c r="B363" s="36" t="s">
        <v>306</v>
      </c>
      <c r="C363" s="37">
        <f>'№ 5ведомственная'!F402</f>
        <v>100</v>
      </c>
      <c r="D363" s="37">
        <f>'№ 5ведомственная'!G402</f>
        <v>100</v>
      </c>
      <c r="E363" s="37">
        <f>'№ 5ведомственная'!H402</f>
        <v>100</v>
      </c>
      <c r="F363" s="2"/>
    </row>
    <row r="364" spans="1:6" ht="38.25" hidden="1" outlineLevel="2">
      <c r="A364" s="17" t="s">
        <v>197</v>
      </c>
      <c r="B364" s="19" t="s">
        <v>303</v>
      </c>
      <c r="C364" s="9">
        <f>C365+C369</f>
        <v>100</v>
      </c>
      <c r="D364" s="9">
        <f t="shared" ref="D364:E364" si="150">D365+D369</f>
        <v>100</v>
      </c>
      <c r="E364" s="9">
        <f t="shared" si="150"/>
        <v>100</v>
      </c>
      <c r="F364" s="2"/>
    </row>
    <row r="365" spans="1:6" ht="25.5" hidden="1" outlineLevel="3">
      <c r="A365" s="17" t="s">
        <v>197</v>
      </c>
      <c r="B365" s="19" t="s">
        <v>458</v>
      </c>
      <c r="C365" s="9">
        <f>C366</f>
        <v>50</v>
      </c>
      <c r="D365" s="9">
        <f t="shared" ref="D365:E367" si="151">D366</f>
        <v>50</v>
      </c>
      <c r="E365" s="9">
        <f t="shared" si="151"/>
        <v>50</v>
      </c>
      <c r="F365" s="2"/>
    </row>
    <row r="366" spans="1:6" ht="25.5" hidden="1" outlineLevel="4">
      <c r="A366" s="17" t="s">
        <v>197</v>
      </c>
      <c r="B366" s="19" t="s">
        <v>482</v>
      </c>
      <c r="C366" s="9">
        <f>C367</f>
        <v>50</v>
      </c>
      <c r="D366" s="9">
        <f t="shared" si="151"/>
        <v>50</v>
      </c>
      <c r="E366" s="9">
        <f t="shared" si="151"/>
        <v>50</v>
      </c>
      <c r="F366" s="2"/>
    </row>
    <row r="367" spans="1:6" hidden="1" outlineLevel="5">
      <c r="A367" s="17" t="s">
        <v>197</v>
      </c>
      <c r="B367" s="19" t="s">
        <v>483</v>
      </c>
      <c r="C367" s="9">
        <f>C368</f>
        <v>50</v>
      </c>
      <c r="D367" s="9">
        <f t="shared" si="151"/>
        <v>50</v>
      </c>
      <c r="E367" s="9">
        <f t="shared" si="151"/>
        <v>50</v>
      </c>
      <c r="F367" s="2"/>
    </row>
    <row r="368" spans="1:6" ht="25.5" hidden="1" outlineLevel="6">
      <c r="A368" s="17" t="s">
        <v>197</v>
      </c>
      <c r="B368" s="19" t="s">
        <v>344</v>
      </c>
      <c r="C368" s="9">
        <f>'№ 5ведомственная'!F407</f>
        <v>50</v>
      </c>
      <c r="D368" s="9">
        <f>'№ 5ведомственная'!G407</f>
        <v>50</v>
      </c>
      <c r="E368" s="9">
        <f>'№ 5ведомственная'!H407</f>
        <v>50</v>
      </c>
      <c r="F368" s="2"/>
    </row>
    <row r="369" spans="1:6" ht="25.5" hidden="1" outlineLevel="3">
      <c r="A369" s="17" t="s">
        <v>197</v>
      </c>
      <c r="B369" s="19" t="s">
        <v>464</v>
      </c>
      <c r="C369" s="9">
        <f>C370</f>
        <v>50</v>
      </c>
      <c r="D369" s="9">
        <f t="shared" ref="D369:E371" si="152">D370</f>
        <v>50</v>
      </c>
      <c r="E369" s="9">
        <f t="shared" si="152"/>
        <v>50</v>
      </c>
      <c r="F369" s="2"/>
    </row>
    <row r="370" spans="1:6" ht="38.25" hidden="1" outlineLevel="4">
      <c r="A370" s="17" t="s">
        <v>197</v>
      </c>
      <c r="B370" s="19" t="s">
        <v>465</v>
      </c>
      <c r="C370" s="9">
        <f>C371</f>
        <v>50</v>
      </c>
      <c r="D370" s="9">
        <f t="shared" si="152"/>
        <v>50</v>
      </c>
      <c r="E370" s="9">
        <f t="shared" si="152"/>
        <v>50</v>
      </c>
      <c r="F370" s="2"/>
    </row>
    <row r="371" spans="1:6" hidden="1" outlineLevel="5">
      <c r="A371" s="17" t="s">
        <v>197</v>
      </c>
      <c r="B371" s="19" t="s">
        <v>484</v>
      </c>
      <c r="C371" s="9">
        <f>C372</f>
        <v>50</v>
      </c>
      <c r="D371" s="9">
        <f t="shared" si="152"/>
        <v>50</v>
      </c>
      <c r="E371" s="9">
        <f t="shared" si="152"/>
        <v>50</v>
      </c>
      <c r="F371" s="2"/>
    </row>
    <row r="372" spans="1:6" ht="25.5" hidden="1" outlineLevel="6">
      <c r="A372" s="17" t="s">
        <v>197</v>
      </c>
      <c r="B372" s="19" t="s">
        <v>344</v>
      </c>
      <c r="C372" s="9">
        <f>'№ 5ведомственная'!F411</f>
        <v>50</v>
      </c>
      <c r="D372" s="9">
        <f>'№ 5ведомственная'!G411</f>
        <v>50</v>
      </c>
      <c r="E372" s="9">
        <f>'№ 5ведомственная'!H411</f>
        <v>50</v>
      </c>
      <c r="F372" s="2"/>
    </row>
    <row r="373" spans="1:6" outlineLevel="1" collapsed="1">
      <c r="A373" s="17" t="s">
        <v>201</v>
      </c>
      <c r="B373" s="19" t="s">
        <v>307</v>
      </c>
      <c r="C373" s="9">
        <f>'№ 5ведомственная'!F412+'№ 5ведомственная'!F477</f>
        <v>5521.7</v>
      </c>
      <c r="D373" s="9">
        <f>'№ 5ведомственная'!G412+'№ 5ведомственная'!G477</f>
        <v>5521.7</v>
      </c>
      <c r="E373" s="9">
        <f>'№ 5ведомственная'!H412+'№ 5ведомственная'!H477</f>
        <v>5521.7</v>
      </c>
      <c r="F373" s="2"/>
    </row>
    <row r="374" spans="1:6" ht="38.25" hidden="1" outlineLevel="2">
      <c r="A374" s="17" t="s">
        <v>201</v>
      </c>
      <c r="B374" s="19" t="s">
        <v>303</v>
      </c>
      <c r="C374" s="9" t="e">
        <f>C375</f>
        <v>#REF!</v>
      </c>
      <c r="D374" s="9" t="e">
        <f t="shared" ref="D374:E375" si="153">D375</f>
        <v>#REF!</v>
      </c>
      <c r="E374" s="9" t="e">
        <f t="shared" si="153"/>
        <v>#REF!</v>
      </c>
      <c r="F374" s="2"/>
    </row>
    <row r="375" spans="1:6" ht="25.5" hidden="1" outlineLevel="3">
      <c r="A375" s="17" t="s">
        <v>201</v>
      </c>
      <c r="B375" s="19" t="s">
        <v>485</v>
      </c>
      <c r="C375" s="9" t="e">
        <f>C376</f>
        <v>#REF!</v>
      </c>
      <c r="D375" s="9" t="e">
        <f t="shared" si="153"/>
        <v>#REF!</v>
      </c>
      <c r="E375" s="9" t="e">
        <f t="shared" si="153"/>
        <v>#REF!</v>
      </c>
      <c r="F375" s="2"/>
    </row>
    <row r="376" spans="1:6" ht="25.5" hidden="1" outlineLevel="4">
      <c r="A376" s="17" t="s">
        <v>201</v>
      </c>
      <c r="B376" s="19" t="s">
        <v>486</v>
      </c>
      <c r="C376" s="9" t="e">
        <f>C377+C379</f>
        <v>#REF!</v>
      </c>
      <c r="D376" s="9" t="e">
        <f t="shared" ref="D376:E376" si="154">D377+D379</f>
        <v>#REF!</v>
      </c>
      <c r="E376" s="9" t="e">
        <f t="shared" si="154"/>
        <v>#REF!</v>
      </c>
      <c r="F376" s="2"/>
    </row>
    <row r="377" spans="1:6" ht="38.25" hidden="1" outlineLevel="5">
      <c r="A377" s="35" t="s">
        <v>201</v>
      </c>
      <c r="B377" s="36" t="s">
        <v>487</v>
      </c>
      <c r="C377" s="37">
        <f>C378</f>
        <v>3700</v>
      </c>
      <c r="D377" s="37">
        <f t="shared" ref="D377:E377" si="155">D378</f>
        <v>3700</v>
      </c>
      <c r="E377" s="37">
        <f t="shared" si="155"/>
        <v>3700</v>
      </c>
      <c r="F377" s="2"/>
    </row>
    <row r="378" spans="1:6" ht="25.5" hidden="1" outlineLevel="6">
      <c r="A378" s="17" t="s">
        <v>201</v>
      </c>
      <c r="B378" s="19" t="s">
        <v>344</v>
      </c>
      <c r="C378" s="9">
        <f>'№ 5ведомственная'!F417</f>
        <v>3700</v>
      </c>
      <c r="D378" s="9">
        <f>'№ 5ведомственная'!G417</f>
        <v>3700</v>
      </c>
      <c r="E378" s="9">
        <f>'№ 5ведомственная'!H417</f>
        <v>3700</v>
      </c>
      <c r="F378" s="2"/>
    </row>
    <row r="379" spans="1:6" ht="25.5" hidden="1" outlineLevel="5">
      <c r="A379" s="32" t="s">
        <v>201</v>
      </c>
      <c r="B379" s="33" t="s">
        <v>557</v>
      </c>
      <c r="C379" s="34" t="e">
        <f>C380</f>
        <v>#REF!</v>
      </c>
      <c r="D379" s="34" t="e">
        <f t="shared" ref="D379:E379" si="156">D380</f>
        <v>#REF!</v>
      </c>
      <c r="E379" s="34" t="e">
        <f t="shared" si="156"/>
        <v>#REF!</v>
      </c>
      <c r="F379" s="2"/>
    </row>
    <row r="380" spans="1:6" ht="25.5" hidden="1" outlineLevel="6">
      <c r="A380" s="43" t="s">
        <v>201</v>
      </c>
      <c r="B380" s="44" t="s">
        <v>344</v>
      </c>
      <c r="C380" s="20" t="e">
        <f>'№ 5ведомственная'!#REF!</f>
        <v>#REF!</v>
      </c>
      <c r="D380" s="20" t="e">
        <f>'№ 5ведомственная'!#REF!</f>
        <v>#REF!</v>
      </c>
      <c r="E380" s="20" t="e">
        <f>'№ 5ведомственная'!#REF!</f>
        <v>#REF!</v>
      </c>
      <c r="F380" s="2"/>
    </row>
    <row r="381" spans="1:6" ht="38.25" hidden="1" outlineLevel="2">
      <c r="A381" s="17" t="s">
        <v>201</v>
      </c>
      <c r="B381" s="19" t="s">
        <v>297</v>
      </c>
      <c r="C381" s="9">
        <f>C382</f>
        <v>137</v>
      </c>
      <c r="D381" s="9">
        <f t="shared" ref="D381:E381" si="157">D382</f>
        <v>137</v>
      </c>
      <c r="E381" s="9">
        <f t="shared" si="157"/>
        <v>137</v>
      </c>
      <c r="F381" s="2"/>
    </row>
    <row r="382" spans="1:6" ht="25.5" hidden="1" outlineLevel="3">
      <c r="A382" s="17" t="s">
        <v>201</v>
      </c>
      <c r="B382" s="19" t="s">
        <v>501</v>
      </c>
      <c r="C382" s="9">
        <f>C383+C386+C391+C394+C397+C400</f>
        <v>137</v>
      </c>
      <c r="D382" s="9">
        <f t="shared" ref="D382:E382" si="158">D383+D386+D391+D394+D397+D400</f>
        <v>137</v>
      </c>
      <c r="E382" s="9">
        <f t="shared" si="158"/>
        <v>137</v>
      </c>
      <c r="F382" s="2"/>
    </row>
    <row r="383" spans="1:6" hidden="1" outlineLevel="4">
      <c r="A383" s="17" t="s">
        <v>201</v>
      </c>
      <c r="B383" s="19" t="s">
        <v>505</v>
      </c>
      <c r="C383" s="9">
        <f>C384</f>
        <v>32</v>
      </c>
      <c r="D383" s="9">
        <f t="shared" ref="D383:E384" si="159">D384</f>
        <v>32</v>
      </c>
      <c r="E383" s="9">
        <f t="shared" si="159"/>
        <v>32</v>
      </c>
      <c r="F383" s="2"/>
    </row>
    <row r="384" spans="1:6" ht="38.25" hidden="1" outlineLevel="5">
      <c r="A384" s="17" t="s">
        <v>201</v>
      </c>
      <c r="B384" s="19" t="s">
        <v>506</v>
      </c>
      <c r="C384" s="9">
        <f>C385</f>
        <v>32</v>
      </c>
      <c r="D384" s="9">
        <f t="shared" si="159"/>
        <v>32</v>
      </c>
      <c r="E384" s="9">
        <f t="shared" si="159"/>
        <v>32</v>
      </c>
      <c r="F384" s="2"/>
    </row>
    <row r="385" spans="1:6" ht="25.5" hidden="1" outlineLevel="6">
      <c r="A385" s="17" t="s">
        <v>201</v>
      </c>
      <c r="B385" s="19" t="s">
        <v>318</v>
      </c>
      <c r="C385" s="9">
        <f>'№ 5ведомственная'!F482</f>
        <v>32</v>
      </c>
      <c r="D385" s="9">
        <f>'№ 5ведомственная'!G482</f>
        <v>32</v>
      </c>
      <c r="E385" s="9">
        <f>'№ 5ведомственная'!H482</f>
        <v>32</v>
      </c>
      <c r="F385" s="2"/>
    </row>
    <row r="386" spans="1:6" ht="25.5" hidden="1" outlineLevel="4">
      <c r="A386" s="17" t="s">
        <v>201</v>
      </c>
      <c r="B386" s="19" t="s">
        <v>507</v>
      </c>
      <c r="C386" s="9">
        <f>C387+C389</f>
        <v>25</v>
      </c>
      <c r="D386" s="9">
        <f t="shared" ref="D386:E386" si="160">D387+D389</f>
        <v>25</v>
      </c>
      <c r="E386" s="9">
        <f t="shared" si="160"/>
        <v>25</v>
      </c>
      <c r="F386" s="2"/>
    </row>
    <row r="387" spans="1:6" ht="38.25" hidden="1" outlineLevel="5">
      <c r="A387" s="17" t="s">
        <v>201</v>
      </c>
      <c r="B387" s="19" t="s">
        <v>508</v>
      </c>
      <c r="C387" s="9">
        <f>C388</f>
        <v>21</v>
      </c>
      <c r="D387" s="9">
        <f t="shared" ref="D387:E387" si="161">D388</f>
        <v>21</v>
      </c>
      <c r="E387" s="9">
        <f t="shared" si="161"/>
        <v>21</v>
      </c>
      <c r="F387" s="2"/>
    </row>
    <row r="388" spans="1:6" ht="25.5" hidden="1" outlineLevel="6">
      <c r="A388" s="17" t="s">
        <v>201</v>
      </c>
      <c r="B388" s="19" t="s">
        <v>318</v>
      </c>
      <c r="C388" s="9">
        <f>'№ 5ведомственная'!F485</f>
        <v>21</v>
      </c>
      <c r="D388" s="9">
        <f>'№ 5ведомственная'!G485</f>
        <v>21</v>
      </c>
      <c r="E388" s="9">
        <f>'№ 5ведомственная'!H485</f>
        <v>21</v>
      </c>
      <c r="F388" s="2"/>
    </row>
    <row r="389" spans="1:6" ht="25.5" hidden="1" outlineLevel="5">
      <c r="A389" s="17" t="s">
        <v>201</v>
      </c>
      <c r="B389" s="19" t="s">
        <v>509</v>
      </c>
      <c r="C389" s="9">
        <f>C390</f>
        <v>4</v>
      </c>
      <c r="D389" s="9">
        <f t="shared" ref="D389:E389" si="162">D390</f>
        <v>4</v>
      </c>
      <c r="E389" s="9">
        <f t="shared" si="162"/>
        <v>4</v>
      </c>
      <c r="F389" s="2"/>
    </row>
    <row r="390" spans="1:6" ht="25.5" hidden="1" outlineLevel="6">
      <c r="A390" s="17" t="s">
        <v>201</v>
      </c>
      <c r="B390" s="19" t="s">
        <v>318</v>
      </c>
      <c r="C390" s="9">
        <f>'№ 5ведомственная'!F487</f>
        <v>4</v>
      </c>
      <c r="D390" s="9">
        <f>'№ 5ведомственная'!G487</f>
        <v>4</v>
      </c>
      <c r="E390" s="9">
        <f>'№ 5ведомственная'!H487</f>
        <v>4</v>
      </c>
      <c r="F390" s="2"/>
    </row>
    <row r="391" spans="1:6" ht="25.5" hidden="1" outlineLevel="4">
      <c r="A391" s="17" t="s">
        <v>201</v>
      </c>
      <c r="B391" s="19" t="s">
        <v>510</v>
      </c>
      <c r="C391" s="9">
        <f>C392</f>
        <v>30</v>
      </c>
      <c r="D391" s="9">
        <f t="shared" ref="D391:E392" si="163">D392</f>
        <v>30</v>
      </c>
      <c r="E391" s="9">
        <f t="shared" si="163"/>
        <v>30</v>
      </c>
      <c r="F391" s="2"/>
    </row>
    <row r="392" spans="1:6" ht="25.5" hidden="1" outlineLevel="5">
      <c r="A392" s="17" t="s">
        <v>201</v>
      </c>
      <c r="B392" s="19" t="s">
        <v>511</v>
      </c>
      <c r="C392" s="9">
        <f>C393</f>
        <v>30</v>
      </c>
      <c r="D392" s="9">
        <f t="shared" si="163"/>
        <v>30</v>
      </c>
      <c r="E392" s="9">
        <f t="shared" si="163"/>
        <v>30</v>
      </c>
      <c r="F392" s="2"/>
    </row>
    <row r="393" spans="1:6" ht="25.5" hidden="1" outlineLevel="6">
      <c r="A393" s="17" t="s">
        <v>201</v>
      </c>
      <c r="B393" s="19" t="s">
        <v>318</v>
      </c>
      <c r="C393" s="9">
        <f>'№ 5ведомственная'!F490</f>
        <v>30</v>
      </c>
      <c r="D393" s="9">
        <f>'№ 5ведомственная'!G490</f>
        <v>30</v>
      </c>
      <c r="E393" s="9">
        <f>'№ 5ведомственная'!H490</f>
        <v>30</v>
      </c>
      <c r="F393" s="2"/>
    </row>
    <row r="394" spans="1:6" ht="38.25" hidden="1" outlineLevel="4">
      <c r="A394" s="17" t="s">
        <v>201</v>
      </c>
      <c r="B394" s="19" t="s">
        <v>512</v>
      </c>
      <c r="C394" s="9">
        <f>C395</f>
        <v>15</v>
      </c>
      <c r="D394" s="9">
        <f t="shared" ref="D394:E395" si="164">D395</f>
        <v>15</v>
      </c>
      <c r="E394" s="9">
        <f t="shared" si="164"/>
        <v>15</v>
      </c>
      <c r="F394" s="2"/>
    </row>
    <row r="395" spans="1:6" ht="38.25" hidden="1" outlineLevel="5">
      <c r="A395" s="17" t="s">
        <v>201</v>
      </c>
      <c r="B395" s="19" t="s">
        <v>513</v>
      </c>
      <c r="C395" s="9">
        <f>C396</f>
        <v>15</v>
      </c>
      <c r="D395" s="9">
        <f t="shared" si="164"/>
        <v>15</v>
      </c>
      <c r="E395" s="9">
        <f t="shared" si="164"/>
        <v>15</v>
      </c>
      <c r="F395" s="2"/>
    </row>
    <row r="396" spans="1:6" ht="25.5" hidden="1" outlineLevel="6">
      <c r="A396" s="17" t="s">
        <v>201</v>
      </c>
      <c r="B396" s="19" t="s">
        <v>318</v>
      </c>
      <c r="C396" s="9">
        <f>'№ 5ведомственная'!F493</f>
        <v>15</v>
      </c>
      <c r="D396" s="9">
        <f>'№ 5ведомственная'!G493</f>
        <v>15</v>
      </c>
      <c r="E396" s="9">
        <f>'№ 5ведомственная'!H493</f>
        <v>15</v>
      </c>
      <c r="F396" s="2"/>
    </row>
    <row r="397" spans="1:6" ht="25.5" hidden="1" outlineLevel="4">
      <c r="A397" s="17" t="s">
        <v>201</v>
      </c>
      <c r="B397" s="19" t="s">
        <v>514</v>
      </c>
      <c r="C397" s="9">
        <f>C398</f>
        <v>30</v>
      </c>
      <c r="D397" s="9">
        <f t="shared" ref="D397:E398" si="165">D398</f>
        <v>30</v>
      </c>
      <c r="E397" s="9">
        <f t="shared" si="165"/>
        <v>30</v>
      </c>
      <c r="F397" s="2"/>
    </row>
    <row r="398" spans="1:6" ht="25.5" hidden="1" outlineLevel="5">
      <c r="A398" s="17" t="s">
        <v>201</v>
      </c>
      <c r="B398" s="19" t="s">
        <v>515</v>
      </c>
      <c r="C398" s="9">
        <f>C399</f>
        <v>30</v>
      </c>
      <c r="D398" s="9">
        <f t="shared" si="165"/>
        <v>30</v>
      </c>
      <c r="E398" s="9">
        <f t="shared" si="165"/>
        <v>30</v>
      </c>
      <c r="F398" s="2"/>
    </row>
    <row r="399" spans="1:6" ht="25.5" hidden="1" outlineLevel="6">
      <c r="A399" s="17" t="s">
        <v>201</v>
      </c>
      <c r="B399" s="19" t="s">
        <v>318</v>
      </c>
      <c r="C399" s="9">
        <f>'№ 5ведомственная'!F496</f>
        <v>30</v>
      </c>
      <c r="D399" s="9">
        <f>'№ 5ведомственная'!G496</f>
        <v>30</v>
      </c>
      <c r="E399" s="9">
        <f>'№ 5ведомственная'!H496</f>
        <v>30</v>
      </c>
      <c r="F399" s="2"/>
    </row>
    <row r="400" spans="1:6" ht="25.5" hidden="1" outlineLevel="4">
      <c r="A400" s="17" t="s">
        <v>201</v>
      </c>
      <c r="B400" s="19" t="s">
        <v>516</v>
      </c>
      <c r="C400" s="9">
        <f>C401</f>
        <v>5</v>
      </c>
      <c r="D400" s="9">
        <f t="shared" ref="D400:E401" si="166">D401</f>
        <v>5</v>
      </c>
      <c r="E400" s="9">
        <f t="shared" si="166"/>
        <v>5</v>
      </c>
      <c r="F400" s="2"/>
    </row>
    <row r="401" spans="1:6" ht="25.5" hidden="1" outlineLevel="5">
      <c r="A401" s="17" t="s">
        <v>201</v>
      </c>
      <c r="B401" s="19" t="s">
        <v>517</v>
      </c>
      <c r="C401" s="9">
        <f>C402</f>
        <v>5</v>
      </c>
      <c r="D401" s="9">
        <f t="shared" si="166"/>
        <v>5</v>
      </c>
      <c r="E401" s="9">
        <f t="shared" si="166"/>
        <v>5</v>
      </c>
      <c r="F401" s="2"/>
    </row>
    <row r="402" spans="1:6" ht="25.5" hidden="1" outlineLevel="6">
      <c r="A402" s="17" t="s">
        <v>201</v>
      </c>
      <c r="B402" s="19" t="s">
        <v>318</v>
      </c>
      <c r="C402" s="9">
        <f>'№ 5ведомственная'!F499</f>
        <v>5</v>
      </c>
      <c r="D402" s="9">
        <f>'№ 5ведомственная'!G499</f>
        <v>5</v>
      </c>
      <c r="E402" s="9">
        <f>'№ 5ведомственная'!H499</f>
        <v>5</v>
      </c>
      <c r="F402" s="2"/>
    </row>
    <row r="403" spans="1:6" outlineLevel="1" collapsed="1">
      <c r="A403" s="17" t="s">
        <v>205</v>
      </c>
      <c r="B403" s="19" t="s">
        <v>308</v>
      </c>
      <c r="C403" s="9">
        <f>'№ 5ведомственная'!F423</f>
        <v>4728.1000000000004</v>
      </c>
      <c r="D403" s="9">
        <f>'№ 5ведомственная'!G423</f>
        <v>4695.1000000000004</v>
      </c>
      <c r="E403" s="9">
        <f>'№ 5ведомственная'!H423</f>
        <v>4695.1000000000004</v>
      </c>
      <c r="F403" s="2"/>
    </row>
    <row r="404" spans="1:6" ht="38.25" hidden="1" outlineLevel="2">
      <c r="A404" s="17" t="s">
        <v>205</v>
      </c>
      <c r="B404" s="19" t="s">
        <v>303</v>
      </c>
      <c r="C404" s="9" t="e">
        <f>C405</f>
        <v>#REF!</v>
      </c>
      <c r="D404" s="9" t="e">
        <f t="shared" ref="D404:E405" si="167">D405</f>
        <v>#REF!</v>
      </c>
      <c r="E404" s="9" t="e">
        <f t="shared" si="167"/>
        <v>#REF!</v>
      </c>
      <c r="F404" s="2"/>
    </row>
    <row r="405" spans="1:6" ht="38.25" hidden="1" outlineLevel="3">
      <c r="A405" s="32" t="s">
        <v>205</v>
      </c>
      <c r="B405" s="33" t="s">
        <v>488</v>
      </c>
      <c r="C405" s="34" t="e">
        <f>C406</f>
        <v>#REF!</v>
      </c>
      <c r="D405" s="34" t="e">
        <f t="shared" si="167"/>
        <v>#REF!</v>
      </c>
      <c r="E405" s="34" t="e">
        <f t="shared" si="167"/>
        <v>#REF!</v>
      </c>
      <c r="F405" s="2"/>
    </row>
    <row r="406" spans="1:6" ht="25.5" hidden="1" outlineLevel="4">
      <c r="A406" s="43" t="s">
        <v>205</v>
      </c>
      <c r="B406" s="44" t="s">
        <v>489</v>
      </c>
      <c r="C406" s="20" t="e">
        <f>C407+C411</f>
        <v>#REF!</v>
      </c>
      <c r="D406" s="20" t="e">
        <f t="shared" ref="D406:E406" si="168">D407+D411</f>
        <v>#REF!</v>
      </c>
      <c r="E406" s="20" t="e">
        <f t="shared" si="168"/>
        <v>#REF!</v>
      </c>
      <c r="F406" s="2"/>
    </row>
    <row r="407" spans="1:6" ht="25.5" hidden="1" outlineLevel="5">
      <c r="A407" s="35" t="s">
        <v>205</v>
      </c>
      <c r="B407" s="36" t="s">
        <v>490</v>
      </c>
      <c r="C407" s="37" t="e">
        <f>C408+C409+C410</f>
        <v>#REF!</v>
      </c>
      <c r="D407" s="37" t="e">
        <f t="shared" ref="D407:E407" si="169">D408+D409+D410</f>
        <v>#REF!</v>
      </c>
      <c r="E407" s="37" t="e">
        <f t="shared" si="169"/>
        <v>#REF!</v>
      </c>
      <c r="F407" s="2"/>
    </row>
    <row r="408" spans="1:6" ht="51" hidden="1" outlineLevel="6">
      <c r="A408" s="17" t="s">
        <v>205</v>
      </c>
      <c r="B408" s="19" t="s">
        <v>317</v>
      </c>
      <c r="C408" s="9" t="e">
        <f>'№ 5ведомственная'!#REF!</f>
        <v>#REF!</v>
      </c>
      <c r="D408" s="9" t="e">
        <f>'№ 5ведомственная'!#REF!</f>
        <v>#REF!</v>
      </c>
      <c r="E408" s="9" t="e">
        <f>'№ 5ведомственная'!#REF!</f>
        <v>#REF!</v>
      </c>
      <c r="F408" s="2"/>
    </row>
    <row r="409" spans="1:6" ht="25.5" hidden="1" outlineLevel="6">
      <c r="A409" s="17" t="s">
        <v>205</v>
      </c>
      <c r="B409" s="19" t="s">
        <v>318</v>
      </c>
      <c r="C409" s="9" t="e">
        <f>'№ 5ведомственная'!#REF!</f>
        <v>#REF!</v>
      </c>
      <c r="D409" s="9" t="e">
        <f>'№ 5ведомственная'!#REF!</f>
        <v>#REF!</v>
      </c>
      <c r="E409" s="9" t="e">
        <f>'№ 5ведомственная'!#REF!</f>
        <v>#REF!</v>
      </c>
      <c r="F409" s="2"/>
    </row>
    <row r="410" spans="1:6" hidden="1" outlineLevel="6">
      <c r="A410" s="17" t="s">
        <v>205</v>
      </c>
      <c r="B410" s="19" t="s">
        <v>319</v>
      </c>
      <c r="C410" s="9" t="e">
        <f>'№ 5ведомственная'!#REF!</f>
        <v>#REF!</v>
      </c>
      <c r="D410" s="9" t="e">
        <f>'№ 5ведомственная'!#REF!</f>
        <v>#REF!</v>
      </c>
      <c r="E410" s="9" t="e">
        <f>'№ 5ведомственная'!#REF!</f>
        <v>#REF!</v>
      </c>
      <c r="F410" s="2"/>
    </row>
    <row r="411" spans="1:6" ht="25.5" hidden="1" outlineLevel="5">
      <c r="A411" s="17" t="s">
        <v>205</v>
      </c>
      <c r="B411" s="19" t="s">
        <v>491</v>
      </c>
      <c r="C411" s="9">
        <f>C412+C413</f>
        <v>4728.1000000000004</v>
      </c>
      <c r="D411" s="9">
        <f t="shared" ref="D411:E411" si="170">D412+D413</f>
        <v>4695.1000000000004</v>
      </c>
      <c r="E411" s="9">
        <f t="shared" si="170"/>
        <v>4695.1000000000004</v>
      </c>
      <c r="F411" s="2"/>
    </row>
    <row r="412" spans="1:6" ht="51" hidden="1" outlineLevel="6">
      <c r="A412" s="17" t="s">
        <v>205</v>
      </c>
      <c r="B412" s="19" t="s">
        <v>317</v>
      </c>
      <c r="C412" s="9">
        <f>'№ 5ведомственная'!F428</f>
        <v>4679</v>
      </c>
      <c r="D412" s="9">
        <f>'№ 5ведомственная'!G428</f>
        <v>4679</v>
      </c>
      <c r="E412" s="9">
        <f>'№ 5ведомственная'!H428</f>
        <v>4679</v>
      </c>
      <c r="F412" s="2"/>
    </row>
    <row r="413" spans="1:6" ht="25.5" hidden="1" outlineLevel="6">
      <c r="A413" s="32" t="s">
        <v>205</v>
      </c>
      <c r="B413" s="33" t="s">
        <v>318</v>
      </c>
      <c r="C413" s="34">
        <f>'№ 5ведомственная'!F429</f>
        <v>49.1</v>
      </c>
      <c r="D413" s="34">
        <f>'№ 5ведомственная'!G429</f>
        <v>16.100000000000001</v>
      </c>
      <c r="E413" s="34">
        <f>'№ 5ведомственная'!H429</f>
        <v>16.100000000000001</v>
      </c>
      <c r="F413" s="2"/>
    </row>
    <row r="414" spans="1:6" s="30" customFormat="1" collapsed="1">
      <c r="A414" s="45" t="s">
        <v>134</v>
      </c>
      <c r="B414" s="47" t="s">
        <v>266</v>
      </c>
      <c r="C414" s="48">
        <f>C415+C428</f>
        <v>43668.600000000006</v>
      </c>
      <c r="D414" s="48">
        <f>D415+D428</f>
        <v>39210</v>
      </c>
      <c r="E414" s="48">
        <f>E415+E428</f>
        <v>37210</v>
      </c>
      <c r="F414" s="4"/>
    </row>
    <row r="415" spans="1:6" outlineLevel="1">
      <c r="A415" s="35" t="s">
        <v>135</v>
      </c>
      <c r="B415" s="36" t="s">
        <v>293</v>
      </c>
      <c r="C415" s="37">
        <f>'№ 5ведомственная'!F501</f>
        <v>40609.600000000006</v>
      </c>
      <c r="D415" s="37">
        <f>'№ 5ведомственная'!G501</f>
        <v>36233</v>
      </c>
      <c r="E415" s="37">
        <f>'№ 5ведомственная'!H501</f>
        <v>34233</v>
      </c>
      <c r="F415" s="2"/>
    </row>
    <row r="416" spans="1:6" ht="38.25" hidden="1" outlineLevel="2">
      <c r="A416" s="17" t="s">
        <v>135</v>
      </c>
      <c r="B416" s="19" t="s">
        <v>311</v>
      </c>
      <c r="C416" s="9" t="e">
        <f>C417</f>
        <v>#REF!</v>
      </c>
      <c r="D416" s="9" t="e">
        <f t="shared" ref="D416:E416" si="171">D417</f>
        <v>#REF!</v>
      </c>
      <c r="E416" s="9" t="e">
        <f t="shared" si="171"/>
        <v>#REF!</v>
      </c>
      <c r="F416" s="2"/>
    </row>
    <row r="417" spans="1:6" ht="25.5" hidden="1" outlineLevel="3">
      <c r="A417" s="17" t="s">
        <v>135</v>
      </c>
      <c r="B417" s="19" t="s">
        <v>518</v>
      </c>
      <c r="C417" s="9" t="e">
        <f>C418+C425</f>
        <v>#REF!</v>
      </c>
      <c r="D417" s="9" t="e">
        <f>D418+D425</f>
        <v>#REF!</v>
      </c>
      <c r="E417" s="9" t="e">
        <f>E418+E425</f>
        <v>#REF!</v>
      </c>
      <c r="F417" s="2"/>
    </row>
    <row r="418" spans="1:6" hidden="1" outlineLevel="4">
      <c r="A418" s="17" t="s">
        <v>135</v>
      </c>
      <c r="B418" s="19" t="s">
        <v>519</v>
      </c>
      <c r="C418" s="9" t="e">
        <f>C419+C423</f>
        <v>#REF!</v>
      </c>
      <c r="D418" s="9" t="e">
        <f t="shared" ref="D418:E418" si="172">D419+D423</f>
        <v>#REF!</v>
      </c>
      <c r="E418" s="9" t="e">
        <f t="shared" si="172"/>
        <v>#REF!</v>
      </c>
      <c r="F418" s="2"/>
    </row>
    <row r="419" spans="1:6" hidden="1" outlineLevel="5">
      <c r="A419" s="17" t="s">
        <v>135</v>
      </c>
      <c r="B419" s="19" t="s">
        <v>520</v>
      </c>
      <c r="C419" s="9">
        <f>C420+C421+C422</f>
        <v>9002.5</v>
      </c>
      <c r="D419" s="9">
        <f t="shared" ref="D419:E419" si="173">D420+D421+D422</f>
        <v>7992.5</v>
      </c>
      <c r="E419" s="9">
        <f t="shared" si="173"/>
        <v>7492.5</v>
      </c>
      <c r="F419" s="2"/>
    </row>
    <row r="420" spans="1:6" ht="51" hidden="1" outlineLevel="6">
      <c r="A420" s="17" t="s">
        <v>135</v>
      </c>
      <c r="B420" s="19" t="s">
        <v>317</v>
      </c>
      <c r="C420" s="9">
        <f>'№ 5ведомственная'!F508</f>
        <v>5832</v>
      </c>
      <c r="D420" s="9">
        <f>'№ 5ведомственная'!G508</f>
        <v>5832</v>
      </c>
      <c r="E420" s="9">
        <f>'№ 5ведомственная'!H508</f>
        <v>5832</v>
      </c>
      <c r="F420" s="2"/>
    </row>
    <row r="421" spans="1:6" ht="25.5" hidden="1" outlineLevel="6">
      <c r="A421" s="17" t="s">
        <v>135</v>
      </c>
      <c r="B421" s="19" t="s">
        <v>318</v>
      </c>
      <c r="C421" s="9">
        <f>'№ 5ведомственная'!F509</f>
        <v>3139.5</v>
      </c>
      <c r="D421" s="9">
        <f>'№ 5ведомственная'!G509</f>
        <v>2129.5</v>
      </c>
      <c r="E421" s="9">
        <f>'№ 5ведомственная'!H509</f>
        <v>1629.5</v>
      </c>
      <c r="F421" s="2"/>
    </row>
    <row r="422" spans="1:6" hidden="1" outlineLevel="6">
      <c r="A422" s="17" t="s">
        <v>135</v>
      </c>
      <c r="B422" s="19" t="s">
        <v>319</v>
      </c>
      <c r="C422" s="9">
        <f>'№ 5ведомственная'!F510</f>
        <v>31</v>
      </c>
      <c r="D422" s="9">
        <f>'№ 5ведомственная'!G510</f>
        <v>31</v>
      </c>
      <c r="E422" s="9">
        <f>'№ 5ведомственная'!H510</f>
        <v>31</v>
      </c>
      <c r="F422" s="2"/>
    </row>
    <row r="423" spans="1:6" ht="38.25" hidden="1" outlineLevel="5">
      <c r="A423" s="17" t="s">
        <v>135</v>
      </c>
      <c r="B423" s="19" t="s">
        <v>546</v>
      </c>
      <c r="C423" s="9" t="e">
        <f>C424</f>
        <v>#REF!</v>
      </c>
      <c r="D423" s="9" t="e">
        <f t="shared" ref="D423:E423" si="174">D424</f>
        <v>#REF!</v>
      </c>
      <c r="E423" s="9" t="e">
        <f t="shared" si="174"/>
        <v>#REF!</v>
      </c>
      <c r="F423" s="2"/>
    </row>
    <row r="424" spans="1:6" ht="25.5" hidden="1" outlineLevel="6">
      <c r="A424" s="17" t="s">
        <v>135</v>
      </c>
      <c r="B424" s="19" t="s">
        <v>318</v>
      </c>
      <c r="C424" s="9" t="e">
        <f>'№ 5ведомственная'!#REF!</f>
        <v>#REF!</v>
      </c>
      <c r="D424" s="9" t="e">
        <f>'№ 5ведомственная'!#REF!</f>
        <v>#REF!</v>
      </c>
      <c r="E424" s="9" t="e">
        <f>'№ 5ведомственная'!#REF!</f>
        <v>#REF!</v>
      </c>
      <c r="F424" s="2"/>
    </row>
    <row r="425" spans="1:6" ht="25.5" hidden="1" outlineLevel="4">
      <c r="A425" s="17" t="s">
        <v>135</v>
      </c>
      <c r="B425" s="19" t="s">
        <v>521</v>
      </c>
      <c r="C425" s="9">
        <f>C426</f>
        <v>19230.8</v>
      </c>
      <c r="D425" s="9">
        <f t="shared" ref="D425:E426" si="175">D426</f>
        <v>16298.6</v>
      </c>
      <c r="E425" s="9">
        <f t="shared" si="175"/>
        <v>14798.6</v>
      </c>
      <c r="F425" s="2"/>
    </row>
    <row r="426" spans="1:6" ht="25.5" hidden="1" outlineLevel="5">
      <c r="A426" s="17" t="s">
        <v>135</v>
      </c>
      <c r="B426" s="19" t="s">
        <v>522</v>
      </c>
      <c r="C426" s="9">
        <f>C427</f>
        <v>19230.8</v>
      </c>
      <c r="D426" s="9">
        <f t="shared" si="175"/>
        <v>16298.6</v>
      </c>
      <c r="E426" s="9">
        <f t="shared" si="175"/>
        <v>14798.6</v>
      </c>
      <c r="F426" s="2"/>
    </row>
    <row r="427" spans="1:6" ht="25.5" hidden="1" outlineLevel="6">
      <c r="A427" s="17" t="s">
        <v>135</v>
      </c>
      <c r="B427" s="19" t="s">
        <v>344</v>
      </c>
      <c r="C427" s="9">
        <f>'№ 5ведомственная'!F519</f>
        <v>19230.8</v>
      </c>
      <c r="D427" s="9">
        <f>'№ 5ведомственная'!G519</f>
        <v>16298.6</v>
      </c>
      <c r="E427" s="9">
        <f>'№ 5ведомственная'!H519</f>
        <v>14798.6</v>
      </c>
      <c r="F427" s="2"/>
    </row>
    <row r="428" spans="1:6" outlineLevel="1" collapsed="1">
      <c r="A428" s="17" t="s">
        <v>242</v>
      </c>
      <c r="B428" s="19" t="s">
        <v>312</v>
      </c>
      <c r="C428" s="9">
        <f>'№ 5ведомственная'!F534</f>
        <v>3059</v>
      </c>
      <c r="D428" s="9">
        <f>'№ 5ведомственная'!G534</f>
        <v>2977</v>
      </c>
      <c r="E428" s="9">
        <f>'№ 5ведомственная'!H534</f>
        <v>2977</v>
      </c>
      <c r="F428" s="2"/>
    </row>
    <row r="429" spans="1:6" ht="38.25" hidden="1" outlineLevel="2">
      <c r="A429" s="17" t="s">
        <v>242</v>
      </c>
      <c r="B429" s="19" t="s">
        <v>311</v>
      </c>
      <c r="C429" s="9" t="e">
        <f>C430</f>
        <v>#REF!</v>
      </c>
      <c r="D429" s="9" t="e">
        <f t="shared" ref="D429:E430" si="176">D430</f>
        <v>#REF!</v>
      </c>
      <c r="E429" s="9" t="e">
        <f t="shared" si="176"/>
        <v>#REF!</v>
      </c>
      <c r="F429" s="2"/>
    </row>
    <row r="430" spans="1:6" ht="38.25" hidden="1" outlineLevel="3">
      <c r="A430" s="17" t="s">
        <v>242</v>
      </c>
      <c r="B430" s="19" t="s">
        <v>558</v>
      </c>
      <c r="C430" s="9" t="e">
        <f>C431</f>
        <v>#REF!</v>
      </c>
      <c r="D430" s="9" t="e">
        <f t="shared" si="176"/>
        <v>#REF!</v>
      </c>
      <c r="E430" s="9" t="e">
        <f t="shared" si="176"/>
        <v>#REF!</v>
      </c>
      <c r="F430" s="2"/>
    </row>
    <row r="431" spans="1:6" ht="38.25" hidden="1" outlineLevel="5">
      <c r="A431" s="17" t="s">
        <v>242</v>
      </c>
      <c r="B431" s="19" t="s">
        <v>523</v>
      </c>
      <c r="C431" s="9" t="e">
        <f>C432+C433+C434</f>
        <v>#REF!</v>
      </c>
      <c r="D431" s="9" t="e">
        <f t="shared" ref="D431:E431" si="177">D432+D433+D434</f>
        <v>#REF!</v>
      </c>
      <c r="E431" s="9" t="e">
        <f t="shared" si="177"/>
        <v>#REF!</v>
      </c>
      <c r="F431" s="2"/>
    </row>
    <row r="432" spans="1:6" ht="51" hidden="1" outlineLevel="6">
      <c r="A432" s="17" t="s">
        <v>242</v>
      </c>
      <c r="B432" s="19" t="s">
        <v>317</v>
      </c>
      <c r="C432" s="9">
        <f>'№ 5ведомственная'!F539</f>
        <v>2766.9</v>
      </c>
      <c r="D432" s="9">
        <f>'№ 5ведомственная'!G539</f>
        <v>2766.9</v>
      </c>
      <c r="E432" s="9">
        <f>'№ 5ведомственная'!H539</f>
        <v>2766.9</v>
      </c>
      <c r="F432" s="2"/>
    </row>
    <row r="433" spans="1:6" ht="25.5" hidden="1" outlineLevel="6">
      <c r="A433" s="17" t="s">
        <v>242</v>
      </c>
      <c r="B433" s="19" t="s">
        <v>318</v>
      </c>
      <c r="C433" s="9">
        <f>'№ 5ведомственная'!F540</f>
        <v>292.10000000000002</v>
      </c>
      <c r="D433" s="9">
        <f>'№ 5ведомственная'!G540</f>
        <v>210.1</v>
      </c>
      <c r="E433" s="9">
        <f>'№ 5ведомственная'!H540</f>
        <v>210.1</v>
      </c>
      <c r="F433" s="2"/>
    </row>
    <row r="434" spans="1:6" hidden="1" outlineLevel="6">
      <c r="A434" s="17" t="s">
        <v>242</v>
      </c>
      <c r="B434" s="19" t="s">
        <v>319</v>
      </c>
      <c r="C434" s="9" t="e">
        <f>'№ 5ведомственная'!#REF!</f>
        <v>#REF!</v>
      </c>
      <c r="D434" s="9" t="e">
        <f>'№ 5ведомственная'!#REF!</f>
        <v>#REF!</v>
      </c>
      <c r="E434" s="9" t="e">
        <f>'№ 5ведомственная'!#REF!</f>
        <v>#REF!</v>
      </c>
      <c r="F434" s="2"/>
    </row>
    <row r="435" spans="1:6" s="30" customFormat="1" collapsed="1">
      <c r="A435" s="22" t="s">
        <v>136</v>
      </c>
      <c r="B435" s="23" t="s">
        <v>267</v>
      </c>
      <c r="C435" s="8">
        <f>C436+C442+C473</f>
        <v>12590.400000000001</v>
      </c>
      <c r="D435" s="8">
        <f>D436+D442+D473</f>
        <v>14615.5</v>
      </c>
      <c r="E435" s="8">
        <f>E436+E442+E473</f>
        <v>13459.1</v>
      </c>
      <c r="F435" s="4"/>
    </row>
    <row r="436" spans="1:6" outlineLevel="1">
      <c r="A436" s="17" t="s">
        <v>137</v>
      </c>
      <c r="B436" s="19" t="s">
        <v>294</v>
      </c>
      <c r="C436" s="9">
        <f>'№ 5ведомственная'!F268</f>
        <v>1200</v>
      </c>
      <c r="D436" s="9">
        <f>'№ 5ведомственная'!G268</f>
        <v>1200</v>
      </c>
      <c r="E436" s="9">
        <f>'№ 5ведомственная'!H268</f>
        <v>1200</v>
      </c>
      <c r="F436" s="2"/>
    </row>
    <row r="437" spans="1:6" ht="51" hidden="1" outlineLevel="2">
      <c r="A437" s="17" t="s">
        <v>137</v>
      </c>
      <c r="B437" s="19" t="s">
        <v>274</v>
      </c>
      <c r="C437" s="9">
        <f>C438</f>
        <v>0</v>
      </c>
      <c r="D437" s="9">
        <f t="shared" ref="D437:E440" si="178">D438</f>
        <v>0</v>
      </c>
      <c r="E437" s="9">
        <f t="shared" si="178"/>
        <v>0</v>
      </c>
      <c r="F437" s="2"/>
    </row>
    <row r="438" spans="1:6" ht="25.5" hidden="1" outlineLevel="3">
      <c r="A438" s="17" t="s">
        <v>137</v>
      </c>
      <c r="B438" s="19" t="s">
        <v>346</v>
      </c>
      <c r="C438" s="9">
        <f>C439</f>
        <v>0</v>
      </c>
      <c r="D438" s="9">
        <f t="shared" si="178"/>
        <v>0</v>
      </c>
      <c r="E438" s="9">
        <f t="shared" si="178"/>
        <v>0</v>
      </c>
      <c r="F438" s="2"/>
    </row>
    <row r="439" spans="1:6" ht="38.25" hidden="1" outlineLevel="4">
      <c r="A439" s="17" t="s">
        <v>137</v>
      </c>
      <c r="B439" s="19" t="s">
        <v>438</v>
      </c>
      <c r="C439" s="9">
        <f>C440</f>
        <v>0</v>
      </c>
      <c r="D439" s="9">
        <f t="shared" si="178"/>
        <v>0</v>
      </c>
      <c r="E439" s="9">
        <f t="shared" si="178"/>
        <v>0</v>
      </c>
      <c r="F439" s="2"/>
    </row>
    <row r="440" spans="1:6" ht="25.5" hidden="1" outlineLevel="5">
      <c r="A440" s="17" t="s">
        <v>137</v>
      </c>
      <c r="B440" s="19" t="s">
        <v>439</v>
      </c>
      <c r="C440" s="9">
        <f>C441</f>
        <v>0</v>
      </c>
      <c r="D440" s="9">
        <f t="shared" si="178"/>
        <v>0</v>
      </c>
      <c r="E440" s="9">
        <f t="shared" si="178"/>
        <v>0</v>
      </c>
      <c r="F440" s="2"/>
    </row>
    <row r="441" spans="1:6" hidden="1" outlineLevel="6">
      <c r="A441" s="17" t="s">
        <v>137</v>
      </c>
      <c r="B441" s="19" t="s">
        <v>329</v>
      </c>
      <c r="C441" s="9"/>
      <c r="D441" s="9"/>
      <c r="E441" s="9"/>
      <c r="F441" s="2"/>
    </row>
    <row r="442" spans="1:6" outlineLevel="1" collapsed="1">
      <c r="A442" s="17" t="s">
        <v>140</v>
      </c>
      <c r="B442" s="19" t="s">
        <v>295</v>
      </c>
      <c r="C442" s="9">
        <f>'№ 5ведомственная'!F274+'№ 5ведомственная'!F431</f>
        <v>1806</v>
      </c>
      <c r="D442" s="9">
        <f>'№ 5ведомственная'!G274+'№ 5ведомственная'!G431</f>
        <v>1806</v>
      </c>
      <c r="E442" s="9">
        <f>'№ 5ведомственная'!H274+'№ 5ведомственная'!H431</f>
        <v>1806</v>
      </c>
      <c r="F442" s="2"/>
    </row>
    <row r="443" spans="1:6" ht="38.25" hidden="1" outlineLevel="2">
      <c r="A443" s="17" t="s">
        <v>140</v>
      </c>
      <c r="B443" s="19" t="s">
        <v>303</v>
      </c>
      <c r="C443" s="9">
        <f>C444+C448</f>
        <v>1386</v>
      </c>
      <c r="D443" s="9">
        <f t="shared" ref="D443:E443" si="179">D444+D448</f>
        <v>1386</v>
      </c>
      <c r="E443" s="9">
        <f t="shared" si="179"/>
        <v>1386</v>
      </c>
      <c r="F443" s="2"/>
    </row>
    <row r="444" spans="1:6" ht="25.5" hidden="1" outlineLevel="3">
      <c r="A444" s="17" t="s">
        <v>140</v>
      </c>
      <c r="B444" s="19" t="s">
        <v>458</v>
      </c>
      <c r="C444" s="9">
        <f>C445</f>
        <v>315</v>
      </c>
      <c r="D444" s="9">
        <f t="shared" ref="D444:E446" si="180">D445</f>
        <v>315</v>
      </c>
      <c r="E444" s="9">
        <f t="shared" si="180"/>
        <v>315</v>
      </c>
      <c r="F444" s="2"/>
    </row>
    <row r="445" spans="1:6" ht="25.5" hidden="1" outlineLevel="4">
      <c r="A445" s="17" t="s">
        <v>140</v>
      </c>
      <c r="B445" s="19" t="s">
        <v>482</v>
      </c>
      <c r="C445" s="9">
        <f>C446</f>
        <v>315</v>
      </c>
      <c r="D445" s="9">
        <f t="shared" si="180"/>
        <v>315</v>
      </c>
      <c r="E445" s="9">
        <f t="shared" si="180"/>
        <v>315</v>
      </c>
      <c r="F445" s="2"/>
    </row>
    <row r="446" spans="1:6" ht="63.75" hidden="1" outlineLevel="5">
      <c r="A446" s="17" t="s">
        <v>140</v>
      </c>
      <c r="B446" s="19" t="s">
        <v>492</v>
      </c>
      <c r="C446" s="9">
        <f>C447</f>
        <v>315</v>
      </c>
      <c r="D446" s="9">
        <f t="shared" si="180"/>
        <v>315</v>
      </c>
      <c r="E446" s="9">
        <f t="shared" si="180"/>
        <v>315</v>
      </c>
      <c r="F446" s="2"/>
    </row>
    <row r="447" spans="1:6" hidden="1" outlineLevel="6">
      <c r="A447" s="17" t="s">
        <v>140</v>
      </c>
      <c r="B447" s="19" t="s">
        <v>329</v>
      </c>
      <c r="C447" s="9">
        <f>'№ 5ведомственная'!F436</f>
        <v>315</v>
      </c>
      <c r="D447" s="9">
        <f>'№ 5ведомственная'!G436</f>
        <v>315</v>
      </c>
      <c r="E447" s="9">
        <f>'№ 5ведомственная'!H436</f>
        <v>315</v>
      </c>
      <c r="F447" s="2"/>
    </row>
    <row r="448" spans="1:6" ht="25.5" hidden="1" outlineLevel="3">
      <c r="A448" s="17" t="s">
        <v>140</v>
      </c>
      <c r="B448" s="19" t="s">
        <v>464</v>
      </c>
      <c r="C448" s="9">
        <f>C449</f>
        <v>1071</v>
      </c>
      <c r="D448" s="9">
        <f t="shared" ref="D448:E450" si="181">D449</f>
        <v>1071</v>
      </c>
      <c r="E448" s="9">
        <f t="shared" si="181"/>
        <v>1071</v>
      </c>
      <c r="F448" s="2"/>
    </row>
    <row r="449" spans="1:6" ht="38.25" hidden="1" outlineLevel="4">
      <c r="A449" s="17" t="s">
        <v>140</v>
      </c>
      <c r="B449" s="19" t="s">
        <v>465</v>
      </c>
      <c r="C449" s="9">
        <f>C450</f>
        <v>1071</v>
      </c>
      <c r="D449" s="9">
        <f t="shared" si="181"/>
        <v>1071</v>
      </c>
      <c r="E449" s="9">
        <f t="shared" si="181"/>
        <v>1071</v>
      </c>
      <c r="F449" s="2"/>
    </row>
    <row r="450" spans="1:6" ht="63.75" hidden="1" outlineLevel="5">
      <c r="A450" s="17" t="s">
        <v>140</v>
      </c>
      <c r="B450" s="19" t="s">
        <v>492</v>
      </c>
      <c r="C450" s="9">
        <f>C451</f>
        <v>1071</v>
      </c>
      <c r="D450" s="9">
        <f t="shared" si="181"/>
        <v>1071</v>
      </c>
      <c r="E450" s="9">
        <f t="shared" si="181"/>
        <v>1071</v>
      </c>
      <c r="F450" s="2"/>
    </row>
    <row r="451" spans="1:6" hidden="1" outlineLevel="6">
      <c r="A451" s="17" t="s">
        <v>140</v>
      </c>
      <c r="B451" s="19" t="s">
        <v>329</v>
      </c>
      <c r="C451" s="9">
        <f>'№ 5ведомственная'!F440</f>
        <v>1071</v>
      </c>
      <c r="D451" s="9">
        <f>'№ 5ведомственная'!G440</f>
        <v>1071</v>
      </c>
      <c r="E451" s="9">
        <f>'№ 5ведомственная'!H440</f>
        <v>1071</v>
      </c>
      <c r="F451" s="2"/>
    </row>
    <row r="452" spans="1:6" ht="38.25" hidden="1" outlineLevel="2">
      <c r="A452" s="17" t="s">
        <v>140</v>
      </c>
      <c r="B452" s="19" t="s">
        <v>296</v>
      </c>
      <c r="C452" s="9">
        <f>C453</f>
        <v>100</v>
      </c>
      <c r="D452" s="9">
        <f t="shared" ref="D452:E455" si="182">D453</f>
        <v>100</v>
      </c>
      <c r="E452" s="9">
        <f t="shared" si="182"/>
        <v>100</v>
      </c>
      <c r="F452" s="2"/>
    </row>
    <row r="453" spans="1:6" ht="25.5" hidden="1" outlineLevel="3">
      <c r="A453" s="17" t="s">
        <v>140</v>
      </c>
      <c r="B453" s="19" t="s">
        <v>440</v>
      </c>
      <c r="C453" s="9">
        <f>C454</f>
        <v>100</v>
      </c>
      <c r="D453" s="9">
        <f t="shared" si="182"/>
        <v>100</v>
      </c>
      <c r="E453" s="9">
        <f t="shared" si="182"/>
        <v>100</v>
      </c>
      <c r="F453" s="2"/>
    </row>
    <row r="454" spans="1:6" ht="25.5" hidden="1" outlineLevel="4">
      <c r="A454" s="17" t="s">
        <v>140</v>
      </c>
      <c r="B454" s="19" t="s">
        <v>441</v>
      </c>
      <c r="C454" s="9">
        <f>C455</f>
        <v>100</v>
      </c>
      <c r="D454" s="9">
        <f t="shared" si="182"/>
        <v>100</v>
      </c>
      <c r="E454" s="9">
        <f t="shared" si="182"/>
        <v>100</v>
      </c>
      <c r="F454" s="2"/>
    </row>
    <row r="455" spans="1:6" ht="38.25" hidden="1" outlineLevel="5">
      <c r="A455" s="17" t="s">
        <v>140</v>
      </c>
      <c r="B455" s="19" t="s">
        <v>442</v>
      </c>
      <c r="C455" s="9">
        <f>C456</f>
        <v>100</v>
      </c>
      <c r="D455" s="9">
        <f t="shared" si="182"/>
        <v>100</v>
      </c>
      <c r="E455" s="9">
        <f t="shared" si="182"/>
        <v>100</v>
      </c>
      <c r="F455" s="2"/>
    </row>
    <row r="456" spans="1:6" hidden="1" outlineLevel="6">
      <c r="A456" s="17" t="s">
        <v>140</v>
      </c>
      <c r="B456" s="19" t="s">
        <v>329</v>
      </c>
      <c r="C456" s="9">
        <f>'№ 5ведомственная'!F279</f>
        <v>100</v>
      </c>
      <c r="D456" s="9">
        <f>'№ 5ведомственная'!G279</f>
        <v>100</v>
      </c>
      <c r="E456" s="9">
        <f>'№ 5ведомственная'!H279</f>
        <v>100</v>
      </c>
      <c r="F456" s="2"/>
    </row>
    <row r="457" spans="1:6" ht="51" hidden="1" outlineLevel="2">
      <c r="A457" s="17" t="s">
        <v>140</v>
      </c>
      <c r="B457" s="19" t="s">
        <v>274</v>
      </c>
      <c r="C457" s="9" t="e">
        <f>C458</f>
        <v>#REF!</v>
      </c>
      <c r="D457" s="9" t="e">
        <f t="shared" ref="D457:E458" si="183">D458</f>
        <v>#REF!</v>
      </c>
      <c r="E457" s="9" t="e">
        <f t="shared" si="183"/>
        <v>#REF!</v>
      </c>
      <c r="F457" s="2"/>
    </row>
    <row r="458" spans="1:6" ht="25.5" hidden="1" outlineLevel="3">
      <c r="A458" s="17" t="s">
        <v>140</v>
      </c>
      <c r="B458" s="19" t="s">
        <v>346</v>
      </c>
      <c r="C458" s="9" t="e">
        <f>C459</f>
        <v>#REF!</v>
      </c>
      <c r="D458" s="9" t="e">
        <f t="shared" si="183"/>
        <v>#REF!</v>
      </c>
      <c r="E458" s="9" t="e">
        <f t="shared" si="183"/>
        <v>#REF!</v>
      </c>
      <c r="F458" s="2"/>
    </row>
    <row r="459" spans="1:6" ht="38.25" hidden="1" outlineLevel="4">
      <c r="A459" s="17" t="s">
        <v>140</v>
      </c>
      <c r="B459" s="19" t="s">
        <v>438</v>
      </c>
      <c r="C459" s="9" t="e">
        <f>C460+C462</f>
        <v>#REF!</v>
      </c>
      <c r="D459" s="9" t="e">
        <f t="shared" ref="D459:E459" si="184">D460+D462</f>
        <v>#REF!</v>
      </c>
      <c r="E459" s="9" t="e">
        <f t="shared" si="184"/>
        <v>#REF!</v>
      </c>
      <c r="F459" s="2"/>
    </row>
    <row r="460" spans="1:6" ht="25.5" hidden="1" outlineLevel="5">
      <c r="A460" s="17" t="s">
        <v>140</v>
      </c>
      <c r="B460" s="19" t="s">
        <v>443</v>
      </c>
      <c r="C460" s="9">
        <f>C461</f>
        <v>140</v>
      </c>
      <c r="D460" s="9">
        <f t="shared" ref="D460:E460" si="185">D461</f>
        <v>140</v>
      </c>
      <c r="E460" s="9">
        <f t="shared" si="185"/>
        <v>140</v>
      </c>
      <c r="F460" s="2"/>
    </row>
    <row r="461" spans="1:6" hidden="1" outlineLevel="6">
      <c r="A461" s="17" t="s">
        <v>140</v>
      </c>
      <c r="B461" s="19" t="s">
        <v>329</v>
      </c>
      <c r="C461" s="9">
        <f>'№ 5ведомственная'!F284</f>
        <v>140</v>
      </c>
      <c r="D461" s="9">
        <f>'№ 5ведомственная'!G284</f>
        <v>140</v>
      </c>
      <c r="E461" s="9">
        <f>'№ 5ведомственная'!H284</f>
        <v>140</v>
      </c>
      <c r="F461" s="2"/>
    </row>
    <row r="462" spans="1:6" ht="25.5" hidden="1" outlineLevel="5">
      <c r="A462" s="17" t="s">
        <v>140</v>
      </c>
      <c r="B462" s="19" t="s">
        <v>550</v>
      </c>
      <c r="C462" s="9" t="e">
        <f>C463</f>
        <v>#REF!</v>
      </c>
      <c r="D462" s="9" t="e">
        <f t="shared" ref="D462:E462" si="186">D463</f>
        <v>#REF!</v>
      </c>
      <c r="E462" s="9" t="e">
        <f t="shared" si="186"/>
        <v>#REF!</v>
      </c>
      <c r="F462" s="2"/>
    </row>
    <row r="463" spans="1:6" hidden="1" outlineLevel="6">
      <c r="A463" s="17" t="s">
        <v>140</v>
      </c>
      <c r="B463" s="19" t="s">
        <v>329</v>
      </c>
      <c r="C463" s="9" t="e">
        <f>'№ 5ведомственная'!#REF!</f>
        <v>#REF!</v>
      </c>
      <c r="D463" s="9" t="e">
        <f>'№ 5ведомственная'!#REF!</f>
        <v>#REF!</v>
      </c>
      <c r="E463" s="9" t="e">
        <f>'№ 5ведомственная'!#REF!</f>
        <v>#REF!</v>
      </c>
      <c r="F463" s="2"/>
    </row>
    <row r="464" spans="1:6" ht="38.25" hidden="1" outlineLevel="2">
      <c r="A464" s="17" t="s">
        <v>140</v>
      </c>
      <c r="B464" s="19" t="s">
        <v>297</v>
      </c>
      <c r="C464" s="9" t="e">
        <f>C465+C469</f>
        <v>#REF!</v>
      </c>
      <c r="D464" s="9" t="e">
        <f t="shared" ref="D464:E464" si="187">D465+D469</f>
        <v>#REF!</v>
      </c>
      <c r="E464" s="9" t="e">
        <f t="shared" si="187"/>
        <v>#REF!</v>
      </c>
      <c r="F464" s="2"/>
    </row>
    <row r="465" spans="1:6" ht="38.25" hidden="1" outlineLevel="3">
      <c r="A465" s="17" t="s">
        <v>140</v>
      </c>
      <c r="B465" s="19" t="s">
        <v>444</v>
      </c>
      <c r="C465" s="9">
        <f>C466</f>
        <v>180</v>
      </c>
      <c r="D465" s="9">
        <f t="shared" ref="D465:E467" si="188">D466</f>
        <v>180</v>
      </c>
      <c r="E465" s="9">
        <f t="shared" si="188"/>
        <v>180</v>
      </c>
      <c r="F465" s="2"/>
    </row>
    <row r="466" spans="1:6" ht="38.25" hidden="1" outlineLevel="4">
      <c r="A466" s="17" t="s">
        <v>140</v>
      </c>
      <c r="B466" s="19" t="s">
        <v>445</v>
      </c>
      <c r="C466" s="9">
        <f>C467</f>
        <v>180</v>
      </c>
      <c r="D466" s="9">
        <f t="shared" si="188"/>
        <v>180</v>
      </c>
      <c r="E466" s="9">
        <f t="shared" si="188"/>
        <v>180</v>
      </c>
      <c r="F466" s="2"/>
    </row>
    <row r="467" spans="1:6" ht="38.25" hidden="1" outlineLevel="5">
      <c r="A467" s="17" t="s">
        <v>140</v>
      </c>
      <c r="B467" s="19" t="s">
        <v>446</v>
      </c>
      <c r="C467" s="9">
        <f>C468</f>
        <v>180</v>
      </c>
      <c r="D467" s="9">
        <f t="shared" si="188"/>
        <v>180</v>
      </c>
      <c r="E467" s="9">
        <f t="shared" si="188"/>
        <v>180</v>
      </c>
      <c r="F467" s="2"/>
    </row>
    <row r="468" spans="1:6" hidden="1" outlineLevel="6">
      <c r="A468" s="17" t="s">
        <v>140</v>
      </c>
      <c r="B468" s="19" t="s">
        <v>329</v>
      </c>
      <c r="C468" s="9">
        <f>'№ 5ведомственная'!F289</f>
        <v>180</v>
      </c>
      <c r="D468" s="9">
        <f>'№ 5ведомственная'!G289</f>
        <v>180</v>
      </c>
      <c r="E468" s="9">
        <f>'№ 5ведомственная'!H289</f>
        <v>180</v>
      </c>
      <c r="F468" s="2"/>
    </row>
    <row r="469" spans="1:6" ht="25.5" hidden="1" outlineLevel="3">
      <c r="A469" s="17" t="s">
        <v>140</v>
      </c>
      <c r="B469" s="19" t="s">
        <v>447</v>
      </c>
      <c r="C469" s="9" t="e">
        <f>C470</f>
        <v>#REF!</v>
      </c>
      <c r="D469" s="9" t="e">
        <f t="shared" ref="D469:E471" si="189">D470</f>
        <v>#REF!</v>
      </c>
      <c r="E469" s="9" t="e">
        <f t="shared" si="189"/>
        <v>#REF!</v>
      </c>
      <c r="F469" s="2"/>
    </row>
    <row r="470" spans="1:6" ht="25.5" hidden="1" outlineLevel="4">
      <c r="A470" s="17" t="s">
        <v>140</v>
      </c>
      <c r="B470" s="19" t="s">
        <v>448</v>
      </c>
      <c r="C470" s="9" t="e">
        <f>C471</f>
        <v>#REF!</v>
      </c>
      <c r="D470" s="9" t="e">
        <f t="shared" si="189"/>
        <v>#REF!</v>
      </c>
      <c r="E470" s="9" t="e">
        <f t="shared" si="189"/>
        <v>#REF!</v>
      </c>
      <c r="F470" s="2"/>
    </row>
    <row r="471" spans="1:6" ht="38.25" hidden="1" outlineLevel="5">
      <c r="A471" s="17" t="s">
        <v>140</v>
      </c>
      <c r="B471" s="19" t="s">
        <v>449</v>
      </c>
      <c r="C471" s="9" t="e">
        <f>C472</f>
        <v>#REF!</v>
      </c>
      <c r="D471" s="9" t="e">
        <f t="shared" si="189"/>
        <v>#REF!</v>
      </c>
      <c r="E471" s="9" t="e">
        <f t="shared" si="189"/>
        <v>#REF!</v>
      </c>
      <c r="F471" s="2"/>
    </row>
    <row r="472" spans="1:6" hidden="1" outlineLevel="6">
      <c r="A472" s="17" t="s">
        <v>140</v>
      </c>
      <c r="B472" s="19" t="s">
        <v>329</v>
      </c>
      <c r="C472" s="9" t="e">
        <f>'№ 5ведомственная'!#REF!</f>
        <v>#REF!</v>
      </c>
      <c r="D472" s="9" t="e">
        <f>'№ 5ведомственная'!#REF!</f>
        <v>#REF!</v>
      </c>
      <c r="E472" s="9" t="e">
        <f>'№ 5ведомственная'!#REF!</f>
        <v>#REF!</v>
      </c>
      <c r="F472" s="2"/>
    </row>
    <row r="473" spans="1:6" outlineLevel="1" collapsed="1">
      <c r="A473" s="17" t="s">
        <v>154</v>
      </c>
      <c r="B473" s="19" t="s">
        <v>298</v>
      </c>
      <c r="C473" s="9">
        <f>'№ 5ведомственная'!F290+'№ 5ведомственная'!F441</f>
        <v>9584.4000000000015</v>
      </c>
      <c r="D473" s="9">
        <f>'№ 5ведомственная'!G290+'№ 5ведомственная'!G441</f>
        <v>11609.5</v>
      </c>
      <c r="E473" s="9">
        <f>'№ 5ведомственная'!H290+'№ 5ведомственная'!H441</f>
        <v>10453.1</v>
      </c>
      <c r="F473" s="2"/>
    </row>
    <row r="474" spans="1:6" ht="38.25" hidden="1" outlineLevel="2">
      <c r="A474" s="17" t="s">
        <v>154</v>
      </c>
      <c r="B474" s="19" t="s">
        <v>303</v>
      </c>
      <c r="C474" s="9">
        <f>C475</f>
        <v>5222.9000000000005</v>
      </c>
      <c r="D474" s="9">
        <f t="shared" ref="D474:E476" si="190">D475</f>
        <v>5222.9000000000005</v>
      </c>
      <c r="E474" s="9">
        <f t="shared" si="190"/>
        <v>5222.9000000000005</v>
      </c>
      <c r="F474" s="2"/>
    </row>
    <row r="475" spans="1:6" ht="25.5" hidden="1" outlineLevel="3">
      <c r="A475" s="17" t="s">
        <v>154</v>
      </c>
      <c r="B475" s="19" t="s">
        <v>458</v>
      </c>
      <c r="C475" s="9">
        <f>C476</f>
        <v>5222.9000000000005</v>
      </c>
      <c r="D475" s="9">
        <f t="shared" si="190"/>
        <v>5222.9000000000005</v>
      </c>
      <c r="E475" s="9">
        <f t="shared" si="190"/>
        <v>5222.9000000000005</v>
      </c>
      <c r="F475" s="2"/>
    </row>
    <row r="476" spans="1:6" ht="25.5" hidden="1" outlineLevel="4">
      <c r="A476" s="17" t="s">
        <v>154</v>
      </c>
      <c r="B476" s="19" t="s">
        <v>459</v>
      </c>
      <c r="C476" s="9">
        <f>C477</f>
        <v>5222.9000000000005</v>
      </c>
      <c r="D476" s="9">
        <f t="shared" si="190"/>
        <v>5222.9000000000005</v>
      </c>
      <c r="E476" s="9">
        <f t="shared" si="190"/>
        <v>5222.9000000000005</v>
      </c>
      <c r="F476" s="2"/>
    </row>
    <row r="477" spans="1:6" ht="51" hidden="1" outlineLevel="5">
      <c r="A477" s="17" t="s">
        <v>154</v>
      </c>
      <c r="B477" s="19" t="s">
        <v>493</v>
      </c>
      <c r="C477" s="9">
        <f>C478+C479</f>
        <v>5222.9000000000005</v>
      </c>
      <c r="D477" s="9">
        <f t="shared" ref="D477:E477" si="191">D478+D479</f>
        <v>5222.9000000000005</v>
      </c>
      <c r="E477" s="9">
        <f t="shared" si="191"/>
        <v>5222.9000000000005</v>
      </c>
      <c r="F477" s="2"/>
    </row>
    <row r="478" spans="1:6" ht="25.5" hidden="1" outlineLevel="6">
      <c r="A478" s="17" t="s">
        <v>154</v>
      </c>
      <c r="B478" s="19" t="s">
        <v>318</v>
      </c>
      <c r="C478" s="9">
        <f>'№ 5ведомственная'!F446</f>
        <v>130.6</v>
      </c>
      <c r="D478" s="9">
        <f>'№ 5ведомственная'!G446</f>
        <v>130.6</v>
      </c>
      <c r="E478" s="9">
        <f>'№ 5ведомственная'!H446</f>
        <v>130.6</v>
      </c>
      <c r="F478" s="2"/>
    </row>
    <row r="479" spans="1:6" hidden="1" outlineLevel="6">
      <c r="A479" s="17" t="s">
        <v>154</v>
      </c>
      <c r="B479" s="19" t="s">
        <v>329</v>
      </c>
      <c r="C479" s="9">
        <f>'№ 5ведомственная'!F447</f>
        <v>5092.3</v>
      </c>
      <c r="D479" s="9">
        <f>'№ 5ведомственная'!G447</f>
        <v>5092.3</v>
      </c>
      <c r="E479" s="9">
        <f>'№ 5ведомственная'!H447</f>
        <v>5092.3</v>
      </c>
      <c r="F479" s="2"/>
    </row>
    <row r="480" spans="1:6" ht="38.25" hidden="1" outlineLevel="2">
      <c r="A480" s="17" t="s">
        <v>154</v>
      </c>
      <c r="B480" s="19" t="s">
        <v>299</v>
      </c>
      <c r="C480" s="9">
        <f>C481</f>
        <v>3469.1</v>
      </c>
      <c r="D480" s="9">
        <f t="shared" ref="D480:E483" si="192">D481</f>
        <v>2312.6999999999998</v>
      </c>
      <c r="E480" s="9">
        <f t="shared" si="192"/>
        <v>2312.6999999999998</v>
      </c>
      <c r="F480" s="2"/>
    </row>
    <row r="481" spans="1:6" ht="51" hidden="1" outlineLevel="3">
      <c r="A481" s="17" t="s">
        <v>154</v>
      </c>
      <c r="B481" s="19" t="s">
        <v>450</v>
      </c>
      <c r="C481" s="9">
        <f>C482</f>
        <v>3469.1</v>
      </c>
      <c r="D481" s="9">
        <f t="shared" si="192"/>
        <v>2312.6999999999998</v>
      </c>
      <c r="E481" s="9">
        <f t="shared" si="192"/>
        <v>2312.6999999999998</v>
      </c>
      <c r="F481" s="2"/>
    </row>
    <row r="482" spans="1:6" ht="76.5" hidden="1" outlineLevel="4">
      <c r="A482" s="17" t="s">
        <v>154</v>
      </c>
      <c r="B482" s="19" t="s">
        <v>451</v>
      </c>
      <c r="C482" s="9">
        <f>C483</f>
        <v>3469.1</v>
      </c>
      <c r="D482" s="9">
        <f t="shared" si="192"/>
        <v>2312.6999999999998</v>
      </c>
      <c r="E482" s="9">
        <f t="shared" si="192"/>
        <v>2312.6999999999998</v>
      </c>
      <c r="F482" s="2"/>
    </row>
    <row r="483" spans="1:6" ht="51" hidden="1" outlineLevel="5">
      <c r="A483" s="17" t="s">
        <v>154</v>
      </c>
      <c r="B483" s="19" t="s">
        <v>452</v>
      </c>
      <c r="C483" s="9">
        <f>C484</f>
        <v>3469.1</v>
      </c>
      <c r="D483" s="9">
        <f t="shared" si="192"/>
        <v>2312.6999999999998</v>
      </c>
      <c r="E483" s="9">
        <f t="shared" si="192"/>
        <v>2312.6999999999998</v>
      </c>
      <c r="F483" s="2"/>
    </row>
    <row r="484" spans="1:6" ht="25.5" hidden="1" outlineLevel="6">
      <c r="A484" s="17" t="s">
        <v>154</v>
      </c>
      <c r="B484" s="19" t="s">
        <v>410</v>
      </c>
      <c r="C484" s="9">
        <f>'№ 5ведомственная'!F295</f>
        <v>3469.1</v>
      </c>
      <c r="D484" s="9">
        <f>'№ 5ведомственная'!G295</f>
        <v>2312.6999999999998</v>
      </c>
      <c r="E484" s="9">
        <f>'№ 5ведомственная'!H295</f>
        <v>2312.6999999999998</v>
      </c>
      <c r="F484" s="2"/>
    </row>
    <row r="485" spans="1:6" s="30" customFormat="1" collapsed="1">
      <c r="A485" s="22" t="s">
        <v>213</v>
      </c>
      <c r="B485" s="23" t="s">
        <v>270</v>
      </c>
      <c r="C485" s="8">
        <f>C487+C512+C486</f>
        <v>5936.8</v>
      </c>
      <c r="D485" s="8">
        <f t="shared" ref="D485:E485" si="193">D487+D512+D486</f>
        <v>5725.5</v>
      </c>
      <c r="E485" s="8">
        <f t="shared" si="193"/>
        <v>5725.5</v>
      </c>
      <c r="F485" s="4"/>
    </row>
    <row r="486" spans="1:6" s="82" customFormat="1">
      <c r="A486" s="17">
        <v>1101</v>
      </c>
      <c r="B486" s="19" t="s">
        <v>673</v>
      </c>
      <c r="C486" s="9">
        <f>'№ 5ведомственная'!F542</f>
        <v>211.3</v>
      </c>
      <c r="D486" s="9">
        <f>'№ 5ведомственная'!G542</f>
        <v>0</v>
      </c>
      <c r="E486" s="9">
        <f>'№ 5ведомственная'!H542</f>
        <v>0</v>
      </c>
      <c r="F486" s="81"/>
    </row>
    <row r="487" spans="1:6" outlineLevel="1">
      <c r="A487" s="17" t="s">
        <v>245</v>
      </c>
      <c r="B487" s="19" t="s">
        <v>313</v>
      </c>
      <c r="C487" s="9">
        <f>'№ 5ведомственная'!F548</f>
        <v>3520.9</v>
      </c>
      <c r="D487" s="9">
        <f>'№ 5ведомственная'!G548</f>
        <v>3520.9</v>
      </c>
      <c r="E487" s="9">
        <f>'№ 5ведомственная'!H548</f>
        <v>3520.9</v>
      </c>
      <c r="F487" s="2"/>
    </row>
    <row r="488" spans="1:6" ht="38.25" hidden="1" outlineLevel="2">
      <c r="A488" s="17" t="s">
        <v>245</v>
      </c>
      <c r="B488" s="19" t="s">
        <v>314</v>
      </c>
      <c r="C488" s="9" t="e">
        <f>C489+C504</f>
        <v>#REF!</v>
      </c>
      <c r="D488" s="9" t="e">
        <f>D489+D504</f>
        <v>#REF!</v>
      </c>
      <c r="E488" s="9" t="e">
        <f>E489+E504</f>
        <v>#REF!</v>
      </c>
      <c r="F488" s="2"/>
    </row>
    <row r="489" spans="1:6" ht="25.5" hidden="1" outlineLevel="3">
      <c r="A489" s="17" t="s">
        <v>245</v>
      </c>
      <c r="B489" s="19" t="s">
        <v>524</v>
      </c>
      <c r="C489" s="9" t="e">
        <f>C490+C496+C501</f>
        <v>#REF!</v>
      </c>
      <c r="D489" s="9" t="e">
        <f t="shared" ref="D489:E489" si="194">D490+D496+D501</f>
        <v>#REF!</v>
      </c>
      <c r="E489" s="9" t="e">
        <f t="shared" si="194"/>
        <v>#REF!</v>
      </c>
      <c r="F489" s="2"/>
    </row>
    <row r="490" spans="1:6" ht="63.75" hidden="1" outlineLevel="4">
      <c r="A490" s="17" t="s">
        <v>245</v>
      </c>
      <c r="B490" s="19" t="s">
        <v>525</v>
      </c>
      <c r="C490" s="9" t="e">
        <f>C491+C494</f>
        <v>#REF!</v>
      </c>
      <c r="D490" s="9" t="e">
        <f t="shared" ref="D490:E490" si="195">D491+D494</f>
        <v>#REF!</v>
      </c>
      <c r="E490" s="9" t="e">
        <f t="shared" si="195"/>
        <v>#REF!</v>
      </c>
      <c r="F490" s="2"/>
    </row>
    <row r="491" spans="1:6" ht="89.25" hidden="1" outlineLevel="5">
      <c r="A491" s="17" t="s">
        <v>245</v>
      </c>
      <c r="B491" s="19" t="s">
        <v>526</v>
      </c>
      <c r="C491" s="9" t="e">
        <f>C492+C493</f>
        <v>#REF!</v>
      </c>
      <c r="D491" s="9" t="e">
        <f t="shared" ref="D491:E491" si="196">D492+D493</f>
        <v>#REF!</v>
      </c>
      <c r="E491" s="9" t="e">
        <f t="shared" si="196"/>
        <v>#REF!</v>
      </c>
      <c r="F491" s="2"/>
    </row>
    <row r="492" spans="1:6" ht="51" hidden="1" outlineLevel="6">
      <c r="A492" s="17" t="s">
        <v>245</v>
      </c>
      <c r="B492" s="19" t="s">
        <v>317</v>
      </c>
      <c r="C492" s="9" t="e">
        <f>'№ 5ведомственная'!#REF!</f>
        <v>#REF!</v>
      </c>
      <c r="D492" s="9" t="e">
        <f>'№ 5ведомственная'!#REF!</f>
        <v>#REF!</v>
      </c>
      <c r="E492" s="9" t="e">
        <f>'№ 5ведомственная'!#REF!</f>
        <v>#REF!</v>
      </c>
      <c r="F492" s="2"/>
    </row>
    <row r="493" spans="1:6" ht="25.5" hidden="1" outlineLevel="6">
      <c r="A493" s="17" t="s">
        <v>245</v>
      </c>
      <c r="B493" s="19" t="s">
        <v>318</v>
      </c>
      <c r="C493" s="9">
        <f>'№ 5ведомственная'!F553</f>
        <v>500</v>
      </c>
      <c r="D493" s="9">
        <f>'№ 5ведомственная'!G553</f>
        <v>500</v>
      </c>
      <c r="E493" s="9">
        <f>'№ 5ведомственная'!H553</f>
        <v>500</v>
      </c>
      <c r="F493" s="2"/>
    </row>
    <row r="494" spans="1:6" ht="25.5" hidden="1" outlineLevel="5">
      <c r="A494" s="17" t="s">
        <v>245</v>
      </c>
      <c r="B494" s="19" t="s">
        <v>527</v>
      </c>
      <c r="C494" s="9" t="e">
        <f>C495</f>
        <v>#REF!</v>
      </c>
      <c r="D494" s="9" t="e">
        <f t="shared" ref="D494:E494" si="197">D495</f>
        <v>#REF!</v>
      </c>
      <c r="E494" s="9" t="e">
        <f t="shared" si="197"/>
        <v>#REF!</v>
      </c>
      <c r="F494" s="2"/>
    </row>
    <row r="495" spans="1:6" ht="25.5" hidden="1" outlineLevel="6">
      <c r="A495" s="17" t="s">
        <v>245</v>
      </c>
      <c r="B495" s="19" t="s">
        <v>318</v>
      </c>
      <c r="C495" s="9" t="e">
        <f>'№ 5ведомственная'!#REF!</f>
        <v>#REF!</v>
      </c>
      <c r="D495" s="9" t="e">
        <f>'№ 5ведомственная'!#REF!</f>
        <v>#REF!</v>
      </c>
      <c r="E495" s="9" t="e">
        <f>'№ 5ведомственная'!#REF!</f>
        <v>#REF!</v>
      </c>
      <c r="F495" s="2"/>
    </row>
    <row r="496" spans="1:6" ht="38.25" hidden="1" outlineLevel="4">
      <c r="A496" s="17" t="s">
        <v>245</v>
      </c>
      <c r="B496" s="19" t="s">
        <v>528</v>
      </c>
      <c r="C496" s="9" t="e">
        <f>C497</f>
        <v>#REF!</v>
      </c>
      <c r="D496" s="9" t="e">
        <f t="shared" ref="D496:E496" si="198">D497</f>
        <v>#REF!</v>
      </c>
      <c r="E496" s="9" t="e">
        <f t="shared" si="198"/>
        <v>#REF!</v>
      </c>
      <c r="F496" s="2"/>
    </row>
    <row r="497" spans="1:6" ht="38.25" hidden="1" outlineLevel="5">
      <c r="A497" s="17" t="s">
        <v>245</v>
      </c>
      <c r="B497" s="19" t="s">
        <v>529</v>
      </c>
      <c r="C497" s="9" t="e">
        <f>C498+C499+C500</f>
        <v>#REF!</v>
      </c>
      <c r="D497" s="9" t="e">
        <f t="shared" ref="D497:E497" si="199">D498+D499+D500</f>
        <v>#REF!</v>
      </c>
      <c r="E497" s="9" t="e">
        <f t="shared" si="199"/>
        <v>#REF!</v>
      </c>
      <c r="F497" s="2"/>
    </row>
    <row r="498" spans="1:6" ht="51" hidden="1" outlineLevel="6">
      <c r="A498" s="17" t="s">
        <v>245</v>
      </c>
      <c r="B498" s="19" t="s">
        <v>317</v>
      </c>
      <c r="C498" s="9" t="e">
        <f>'№ 5ведомственная'!#REF!</f>
        <v>#REF!</v>
      </c>
      <c r="D498" s="9" t="e">
        <f>'№ 5ведомственная'!#REF!</f>
        <v>#REF!</v>
      </c>
      <c r="E498" s="9" t="e">
        <f>'№ 5ведомственная'!#REF!</f>
        <v>#REF!</v>
      </c>
      <c r="F498" s="2"/>
    </row>
    <row r="499" spans="1:6" ht="25.5" hidden="1" outlineLevel="6">
      <c r="A499" s="17" t="s">
        <v>245</v>
      </c>
      <c r="B499" s="19" t="s">
        <v>318</v>
      </c>
      <c r="C499" s="9">
        <f>'№ 5ведомственная'!F556</f>
        <v>1000</v>
      </c>
      <c r="D499" s="9">
        <f>'№ 5ведомственная'!G556</f>
        <v>1000</v>
      </c>
      <c r="E499" s="9">
        <f>'№ 5ведомственная'!H556</f>
        <v>1000</v>
      </c>
      <c r="F499" s="2"/>
    </row>
    <row r="500" spans="1:6" hidden="1" outlineLevel="6">
      <c r="A500" s="17" t="s">
        <v>245</v>
      </c>
      <c r="B500" s="19" t="s">
        <v>319</v>
      </c>
      <c r="C500" s="9" t="e">
        <f>'№ 5ведомственная'!#REF!</f>
        <v>#REF!</v>
      </c>
      <c r="D500" s="9" t="e">
        <f>'№ 5ведомственная'!#REF!</f>
        <v>#REF!</v>
      </c>
      <c r="E500" s="9" t="e">
        <f>'№ 5ведомственная'!#REF!</f>
        <v>#REF!</v>
      </c>
      <c r="F500" s="2"/>
    </row>
    <row r="501" spans="1:6" ht="25.5" hidden="1" outlineLevel="4">
      <c r="A501" s="17" t="s">
        <v>245</v>
      </c>
      <c r="B501" s="19" t="s">
        <v>530</v>
      </c>
      <c r="C501" s="9" t="e">
        <f>C502</f>
        <v>#REF!</v>
      </c>
      <c r="D501" s="9" t="e">
        <f t="shared" ref="D501:E502" si="200">D502</f>
        <v>#REF!</v>
      </c>
      <c r="E501" s="9" t="e">
        <f t="shared" si="200"/>
        <v>#REF!</v>
      </c>
      <c r="F501" s="2"/>
    </row>
    <row r="502" spans="1:6" hidden="1" outlineLevel="5">
      <c r="A502" s="17" t="s">
        <v>245</v>
      </c>
      <c r="B502" s="19" t="s">
        <v>531</v>
      </c>
      <c r="C502" s="9" t="e">
        <f>C503</f>
        <v>#REF!</v>
      </c>
      <c r="D502" s="9" t="e">
        <f t="shared" si="200"/>
        <v>#REF!</v>
      </c>
      <c r="E502" s="9" t="e">
        <f t="shared" si="200"/>
        <v>#REF!</v>
      </c>
      <c r="F502" s="2"/>
    </row>
    <row r="503" spans="1:6" ht="25.5" hidden="1" outlineLevel="6">
      <c r="A503" s="17" t="s">
        <v>245</v>
      </c>
      <c r="B503" s="19" t="s">
        <v>318</v>
      </c>
      <c r="C503" s="9" t="e">
        <f>'№ 5ведомственная'!#REF!</f>
        <v>#REF!</v>
      </c>
      <c r="D503" s="9" t="e">
        <f>'№ 5ведомственная'!#REF!</f>
        <v>#REF!</v>
      </c>
      <c r="E503" s="9" t="e">
        <f>'№ 5ведомственная'!#REF!</f>
        <v>#REF!</v>
      </c>
      <c r="F503" s="2"/>
    </row>
    <row r="504" spans="1:6" ht="25.5" hidden="1" outlineLevel="3">
      <c r="A504" s="17" t="s">
        <v>245</v>
      </c>
      <c r="B504" s="19" t="s">
        <v>532</v>
      </c>
      <c r="C504" s="9" t="e">
        <f>C505</f>
        <v>#REF!</v>
      </c>
      <c r="D504" s="9" t="e">
        <f t="shared" ref="D504:E504" si="201">D505</f>
        <v>#REF!</v>
      </c>
      <c r="E504" s="9" t="e">
        <f t="shared" si="201"/>
        <v>#REF!</v>
      </c>
      <c r="F504" s="2"/>
    </row>
    <row r="505" spans="1:6" ht="25.5" hidden="1" outlineLevel="4">
      <c r="A505" s="17" t="s">
        <v>245</v>
      </c>
      <c r="B505" s="19" t="s">
        <v>533</v>
      </c>
      <c r="C505" s="9" t="e">
        <f>C506+C510</f>
        <v>#REF!</v>
      </c>
      <c r="D505" s="9" t="e">
        <f t="shared" ref="D505:E505" si="202">D506+D510</f>
        <v>#REF!</v>
      </c>
      <c r="E505" s="9" t="e">
        <f t="shared" si="202"/>
        <v>#REF!</v>
      </c>
      <c r="F505" s="2"/>
    </row>
    <row r="506" spans="1:6" ht="25.5" hidden="1" outlineLevel="5">
      <c r="A506" s="17" t="s">
        <v>245</v>
      </c>
      <c r="B506" s="19" t="s">
        <v>534</v>
      </c>
      <c r="C506" s="9" t="e">
        <f>C507+C508+C509</f>
        <v>#REF!</v>
      </c>
      <c r="D506" s="9" t="e">
        <f t="shared" ref="D506:E506" si="203">D507+D508+D509</f>
        <v>#REF!</v>
      </c>
      <c r="E506" s="9" t="e">
        <f t="shared" si="203"/>
        <v>#REF!</v>
      </c>
      <c r="F506" s="2"/>
    </row>
    <row r="507" spans="1:6" ht="51" hidden="1" outlineLevel="6">
      <c r="A507" s="17" t="s">
        <v>245</v>
      </c>
      <c r="B507" s="19" t="s">
        <v>317</v>
      </c>
      <c r="C507" s="9">
        <f>'№ 5ведомственная'!F560</f>
        <v>1153.9000000000001</v>
      </c>
      <c r="D507" s="9">
        <f>'№ 5ведомственная'!G560</f>
        <v>1153.9000000000001</v>
      </c>
      <c r="E507" s="9">
        <f>'№ 5ведомственная'!H560</f>
        <v>1153.9000000000001</v>
      </c>
      <c r="F507" s="2"/>
    </row>
    <row r="508" spans="1:6" ht="25.5" hidden="1" outlineLevel="6">
      <c r="A508" s="17" t="s">
        <v>245</v>
      </c>
      <c r="B508" s="19" t="s">
        <v>318</v>
      </c>
      <c r="C508" s="9">
        <f>'№ 5ведомственная'!F561</f>
        <v>565</v>
      </c>
      <c r="D508" s="9">
        <f>'№ 5ведомственная'!G561</f>
        <v>565</v>
      </c>
      <c r="E508" s="9">
        <f>'№ 5ведомственная'!H561</f>
        <v>565</v>
      </c>
      <c r="F508" s="2"/>
    </row>
    <row r="509" spans="1:6" hidden="1" outlineLevel="6">
      <c r="A509" s="17" t="s">
        <v>245</v>
      </c>
      <c r="B509" s="19" t="s">
        <v>319</v>
      </c>
      <c r="C509" s="9" t="e">
        <f>'№ 5ведомственная'!#REF!</f>
        <v>#REF!</v>
      </c>
      <c r="D509" s="9" t="e">
        <f>'№ 5ведомственная'!#REF!</f>
        <v>#REF!</v>
      </c>
      <c r="E509" s="9" t="e">
        <f>'№ 5ведомственная'!#REF!</f>
        <v>#REF!</v>
      </c>
      <c r="F509" s="2"/>
    </row>
    <row r="510" spans="1:6" hidden="1" outlineLevel="5">
      <c r="A510" s="17" t="s">
        <v>245</v>
      </c>
      <c r="B510" s="19" t="s">
        <v>559</v>
      </c>
      <c r="C510" s="9">
        <f>C511</f>
        <v>0</v>
      </c>
      <c r="D510" s="9">
        <f t="shared" ref="D510:E510" si="204">D511</f>
        <v>0</v>
      </c>
      <c r="E510" s="9">
        <f t="shared" si="204"/>
        <v>0</v>
      </c>
      <c r="F510" s="2"/>
    </row>
    <row r="511" spans="1:6" ht="25.5" hidden="1" outlineLevel="6">
      <c r="A511" s="17" t="s">
        <v>245</v>
      </c>
      <c r="B511" s="19" t="s">
        <v>318</v>
      </c>
      <c r="C511" s="9"/>
      <c r="D511" s="9"/>
      <c r="E511" s="9"/>
      <c r="F511" s="2"/>
    </row>
    <row r="512" spans="1:6" outlineLevel="1" collapsed="1">
      <c r="A512" s="17" t="s">
        <v>214</v>
      </c>
      <c r="B512" s="19" t="s">
        <v>309</v>
      </c>
      <c r="C512" s="9">
        <f>'№ 5ведомственная'!F449</f>
        <v>2204.6</v>
      </c>
      <c r="D512" s="9">
        <f>'№ 5ведомственная'!G449</f>
        <v>2204.6</v>
      </c>
      <c r="E512" s="9">
        <f>'№ 5ведомственная'!H449</f>
        <v>2204.6</v>
      </c>
      <c r="F512" s="2"/>
    </row>
    <row r="513" spans="1:6" ht="38.25" hidden="1" outlineLevel="2">
      <c r="A513" s="17" t="s">
        <v>214</v>
      </c>
      <c r="B513" s="19" t="s">
        <v>303</v>
      </c>
      <c r="C513" s="9">
        <f>C514</f>
        <v>2204.6</v>
      </c>
      <c r="D513" s="9">
        <f t="shared" ref="D513:E516" si="205">D514</f>
        <v>2204.6</v>
      </c>
      <c r="E513" s="9">
        <f t="shared" si="205"/>
        <v>2204.6</v>
      </c>
      <c r="F513" s="2"/>
    </row>
    <row r="514" spans="1:6" ht="25.5" hidden="1" outlineLevel="3">
      <c r="A514" s="17" t="s">
        <v>214</v>
      </c>
      <c r="B514" s="19" t="s">
        <v>479</v>
      </c>
      <c r="C514" s="9">
        <f>C515</f>
        <v>2204.6</v>
      </c>
      <c r="D514" s="9">
        <f t="shared" si="205"/>
        <v>2204.6</v>
      </c>
      <c r="E514" s="9">
        <f t="shared" si="205"/>
        <v>2204.6</v>
      </c>
      <c r="F514" s="2"/>
    </row>
    <row r="515" spans="1:6" ht="25.5" hidden="1" outlineLevel="4">
      <c r="A515" s="17" t="s">
        <v>214</v>
      </c>
      <c r="B515" s="19" t="s">
        <v>480</v>
      </c>
      <c r="C515" s="9">
        <f>C516</f>
        <v>2204.6</v>
      </c>
      <c r="D515" s="9">
        <f t="shared" si="205"/>
        <v>2204.6</v>
      </c>
      <c r="E515" s="9">
        <f t="shared" si="205"/>
        <v>2204.6</v>
      </c>
      <c r="F515" s="2"/>
    </row>
    <row r="516" spans="1:6" ht="38.25" hidden="1" outlineLevel="5">
      <c r="A516" s="17" t="s">
        <v>214</v>
      </c>
      <c r="B516" s="19" t="s">
        <v>494</v>
      </c>
      <c r="C516" s="9">
        <f>C517</f>
        <v>2204.6</v>
      </c>
      <c r="D516" s="9">
        <f t="shared" si="205"/>
        <v>2204.6</v>
      </c>
      <c r="E516" s="9">
        <f t="shared" si="205"/>
        <v>2204.6</v>
      </c>
      <c r="F516" s="2"/>
    </row>
    <row r="517" spans="1:6" ht="25.5" hidden="1" outlineLevel="6">
      <c r="A517" s="17" t="s">
        <v>214</v>
      </c>
      <c r="B517" s="19" t="s">
        <v>344</v>
      </c>
      <c r="C517" s="9">
        <f>'№ 5ведомственная'!F454</f>
        <v>2204.6</v>
      </c>
      <c r="D517" s="9">
        <f>'№ 5ведомственная'!G454</f>
        <v>2204.6</v>
      </c>
      <c r="E517" s="9">
        <f>'№ 5ведомственная'!H454</f>
        <v>2204.6</v>
      </c>
      <c r="F517" s="2"/>
    </row>
    <row r="518" spans="1:6" s="30" customFormat="1" collapsed="1">
      <c r="A518" s="22" t="s">
        <v>159</v>
      </c>
      <c r="B518" s="23" t="s">
        <v>268</v>
      </c>
      <c r="C518" s="8">
        <f t="shared" ref="C518:C523" si="206">C519</f>
        <v>2198</v>
      </c>
      <c r="D518" s="8">
        <f t="shared" ref="D518:E523" si="207">D519</f>
        <v>2198</v>
      </c>
      <c r="E518" s="8">
        <f t="shared" si="207"/>
        <v>2198</v>
      </c>
      <c r="F518" s="4"/>
    </row>
    <row r="519" spans="1:6" outlineLevel="1">
      <c r="A519" s="17" t="s">
        <v>160</v>
      </c>
      <c r="B519" s="19" t="s">
        <v>300</v>
      </c>
      <c r="C519" s="9">
        <f>'№ 5ведомственная'!F307</f>
        <v>2198</v>
      </c>
      <c r="D519" s="9">
        <f>'№ 5ведомственная'!G307</f>
        <v>2198</v>
      </c>
      <c r="E519" s="9">
        <f>'№ 5ведомственная'!H307</f>
        <v>2198</v>
      </c>
      <c r="F519" s="2"/>
    </row>
    <row r="520" spans="1:6" ht="51" hidden="1" outlineLevel="2">
      <c r="A520" s="17" t="s">
        <v>160</v>
      </c>
      <c r="B520" s="19" t="s">
        <v>274</v>
      </c>
      <c r="C520" s="9">
        <f t="shared" si="206"/>
        <v>1235.5999999999999</v>
      </c>
      <c r="D520" s="9">
        <f t="shared" si="207"/>
        <v>1235.5999999999999</v>
      </c>
      <c r="E520" s="9">
        <f t="shared" si="207"/>
        <v>1235.5999999999999</v>
      </c>
      <c r="F520" s="2"/>
    </row>
    <row r="521" spans="1:6" ht="25.5" hidden="1" outlineLevel="3">
      <c r="A521" s="17" t="s">
        <v>160</v>
      </c>
      <c r="B521" s="19" t="s">
        <v>453</v>
      </c>
      <c r="C521" s="9">
        <f t="shared" si="206"/>
        <v>1235.5999999999999</v>
      </c>
      <c r="D521" s="9">
        <f t="shared" si="207"/>
        <v>1235.5999999999999</v>
      </c>
      <c r="E521" s="9">
        <f t="shared" si="207"/>
        <v>1235.5999999999999</v>
      </c>
      <c r="F521" s="2"/>
    </row>
    <row r="522" spans="1:6" hidden="1" outlineLevel="4">
      <c r="A522" s="17" t="s">
        <v>160</v>
      </c>
      <c r="B522" s="19" t="s">
        <v>551</v>
      </c>
      <c r="C522" s="9">
        <f t="shared" si="206"/>
        <v>1235.5999999999999</v>
      </c>
      <c r="D522" s="9">
        <f t="shared" si="207"/>
        <v>1235.5999999999999</v>
      </c>
      <c r="E522" s="9">
        <f t="shared" si="207"/>
        <v>1235.5999999999999</v>
      </c>
      <c r="F522" s="2"/>
    </row>
    <row r="523" spans="1:6" hidden="1" outlineLevel="5">
      <c r="A523" s="17" t="s">
        <v>160</v>
      </c>
      <c r="B523" s="19" t="s">
        <v>454</v>
      </c>
      <c r="C523" s="9">
        <f t="shared" si="206"/>
        <v>1235.5999999999999</v>
      </c>
      <c r="D523" s="9">
        <f t="shared" si="207"/>
        <v>1235.5999999999999</v>
      </c>
      <c r="E523" s="9">
        <f t="shared" si="207"/>
        <v>1235.5999999999999</v>
      </c>
      <c r="F523" s="2"/>
    </row>
    <row r="524" spans="1:6" ht="25.5" hidden="1" outlineLevel="6">
      <c r="A524" s="17" t="s">
        <v>160</v>
      </c>
      <c r="B524" s="19" t="s">
        <v>344</v>
      </c>
      <c r="C524" s="9">
        <f>'№ 5ведомственная'!F314</f>
        <v>1235.5999999999999</v>
      </c>
      <c r="D524" s="9">
        <f>'№ 5ведомственная'!G314</f>
        <v>1235.5999999999999</v>
      </c>
      <c r="E524" s="9">
        <f>'№ 5ведомственная'!H314</f>
        <v>1235.5999999999999</v>
      </c>
      <c r="F524" s="2"/>
    </row>
    <row r="525" spans="1:6" hidden="1" outlineLevel="2">
      <c r="A525" s="40" t="s">
        <v>9</v>
      </c>
      <c r="B525" s="41" t="s">
        <v>272</v>
      </c>
      <c r="C525" s="42">
        <f>C526</f>
        <v>0</v>
      </c>
      <c r="D525" s="42">
        <f t="shared" ref="D525:E527" si="208">D526</f>
        <v>0</v>
      </c>
      <c r="E525" s="42">
        <f t="shared" si="208"/>
        <v>0</v>
      </c>
      <c r="F525" s="2"/>
    </row>
    <row r="526" spans="1:6" ht="25.5" hidden="1" outlineLevel="3">
      <c r="A526" s="40" t="s">
        <v>9</v>
      </c>
      <c r="B526" s="41" t="s">
        <v>320</v>
      </c>
      <c r="C526" s="42">
        <f>C527</f>
        <v>0</v>
      </c>
      <c r="D526" s="42">
        <f t="shared" si="208"/>
        <v>0</v>
      </c>
      <c r="E526" s="42">
        <f t="shared" si="208"/>
        <v>0</v>
      </c>
      <c r="F526" s="2"/>
    </row>
    <row r="527" spans="1:6" ht="25.5" hidden="1" outlineLevel="5">
      <c r="A527" s="40" t="s">
        <v>9</v>
      </c>
      <c r="B527" s="41" t="s">
        <v>321</v>
      </c>
      <c r="C527" s="42">
        <f>C528</f>
        <v>0</v>
      </c>
      <c r="D527" s="42">
        <f t="shared" si="208"/>
        <v>0</v>
      </c>
      <c r="E527" s="42">
        <f t="shared" si="208"/>
        <v>0</v>
      </c>
      <c r="F527" s="2"/>
    </row>
    <row r="528" spans="1:6" hidden="1" outlineLevel="6">
      <c r="A528" s="40" t="s">
        <v>9</v>
      </c>
      <c r="B528" s="41" t="s">
        <v>322</v>
      </c>
      <c r="C528" s="42"/>
      <c r="D528" s="42"/>
      <c r="E528" s="42"/>
      <c r="F528" s="2"/>
    </row>
    <row r="529" spans="1:6" ht="12.75" customHeight="1" collapsed="1">
      <c r="B529" s="38"/>
      <c r="C529" s="10"/>
      <c r="D529" s="10"/>
      <c r="E529" s="14"/>
      <c r="F529" s="2"/>
    </row>
    <row r="530" spans="1:6" ht="12.75" customHeight="1">
      <c r="A530" s="27"/>
      <c r="B530" s="27"/>
      <c r="C530" s="5"/>
      <c r="D530" s="5"/>
      <c r="E530" s="5"/>
      <c r="F530" s="2"/>
    </row>
    <row r="531" spans="1:6" ht="15.2" customHeight="1">
      <c r="B531" s="95"/>
      <c r="C531" s="96"/>
      <c r="D531" s="96"/>
      <c r="E531" s="96"/>
      <c r="F531" s="2"/>
    </row>
  </sheetData>
  <mergeCells count="13">
    <mergeCell ref="B10:E10"/>
    <mergeCell ref="B531:E531"/>
    <mergeCell ref="C1:E1"/>
    <mergeCell ref="C2:E2"/>
    <mergeCell ref="C3:E3"/>
    <mergeCell ref="A7:E8"/>
    <mergeCell ref="B9:E9"/>
    <mergeCell ref="C4:E4"/>
    <mergeCell ref="C5:E5"/>
    <mergeCell ref="C6:E6"/>
    <mergeCell ref="A11:A12"/>
    <mergeCell ref="B11:B12"/>
    <mergeCell ref="C11:E11"/>
  </mergeCells>
  <pageMargins left="0.78749999999999998" right="0.59027779999999996" top="0.59027779999999996" bottom="0.59027779999999996" header="0.39374999999999999" footer="0.51180550000000002"/>
  <pageSetup paperSize="9" scale="90" fitToHeight="0"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J548"/>
  <sheetViews>
    <sheetView showGridLines="0" topLeftCell="A502" zoomScale="120" zoomScaleNormal="120" zoomScaleSheetLayoutView="100" workbookViewId="0">
      <selection activeCell="I516" sqref="I516"/>
    </sheetView>
  </sheetViews>
  <sheetFormatPr defaultColWidth="9.140625" defaultRowHeight="15" outlineLevelRow="6"/>
  <cols>
    <col min="1" max="1" width="7.7109375" style="24" customWidth="1"/>
    <col min="2" max="2" width="10.7109375" style="52" customWidth="1"/>
    <col min="3" max="3" width="7.7109375" style="24" customWidth="1"/>
    <col min="4" max="4" width="53.85546875" style="24" customWidth="1"/>
    <col min="5" max="5" width="11.7109375" style="87" customWidth="1"/>
    <col min="6" max="6" width="12.140625" style="87" customWidth="1"/>
    <col min="7" max="7" width="13.140625" style="87" customWidth="1"/>
    <col min="8" max="8" width="9.140625" style="80" customWidth="1"/>
    <col min="9" max="16384" width="9.140625" style="25"/>
  </cols>
  <sheetData>
    <row r="1" spans="1:9">
      <c r="B1" s="24"/>
      <c r="C1" s="80"/>
      <c r="D1" s="89"/>
      <c r="E1" s="97" t="s">
        <v>703</v>
      </c>
      <c r="F1" s="97"/>
      <c r="G1" s="97"/>
    </row>
    <row r="2" spans="1:9">
      <c r="B2" s="24"/>
      <c r="C2" s="80"/>
      <c r="D2" s="89"/>
      <c r="E2" s="98" t="s">
        <v>543</v>
      </c>
      <c r="F2" s="98"/>
      <c r="G2" s="98"/>
    </row>
    <row r="3" spans="1:9">
      <c r="B3" s="24"/>
      <c r="C3" s="80"/>
      <c r="D3" s="89"/>
      <c r="E3" s="98" t="s">
        <v>693</v>
      </c>
      <c r="F3" s="98"/>
      <c r="G3" s="98"/>
    </row>
    <row r="4" spans="1:9" ht="15.75" customHeight="1">
      <c r="D4" s="88"/>
      <c r="E4" s="108" t="s">
        <v>656</v>
      </c>
      <c r="F4" s="109"/>
      <c r="G4" s="109"/>
      <c r="H4" s="79"/>
    </row>
    <row r="5" spans="1:9" ht="15.75" customHeight="1">
      <c r="D5" s="88"/>
      <c r="E5" s="108" t="s">
        <v>704</v>
      </c>
      <c r="F5" s="109"/>
      <c r="G5" s="109"/>
      <c r="H5" s="79"/>
    </row>
    <row r="6" spans="1:9" ht="15.75" customHeight="1">
      <c r="D6" s="88"/>
      <c r="E6" s="108" t="s">
        <v>705</v>
      </c>
      <c r="F6" s="109"/>
      <c r="G6" s="109"/>
      <c r="H6" s="79"/>
    </row>
    <row r="7" spans="1:9" ht="15.75" customHeight="1">
      <c r="A7" s="99" t="s">
        <v>706</v>
      </c>
      <c r="B7" s="99"/>
      <c r="C7" s="99"/>
      <c r="D7" s="99"/>
      <c r="E7" s="99"/>
      <c r="F7" s="99"/>
      <c r="G7" s="99"/>
      <c r="H7" s="79"/>
    </row>
    <row r="8" spans="1:9" ht="72.75" customHeight="1">
      <c r="A8" s="99"/>
      <c r="B8" s="99"/>
      <c r="C8" s="99"/>
      <c r="D8" s="99"/>
      <c r="E8" s="99"/>
      <c r="F8" s="99"/>
      <c r="G8" s="99"/>
      <c r="H8" s="79"/>
    </row>
    <row r="9" spans="1:9" ht="15.75" customHeight="1">
      <c r="D9" s="100"/>
      <c r="E9" s="101"/>
      <c r="F9" s="101"/>
      <c r="G9" s="101"/>
      <c r="H9" s="79"/>
    </row>
    <row r="10" spans="1:9" ht="12" customHeight="1">
      <c r="D10" s="93"/>
      <c r="E10" s="94"/>
      <c r="F10" s="94"/>
      <c r="G10" s="94"/>
      <c r="H10" s="79"/>
    </row>
    <row r="11" spans="1:9" ht="18" customHeight="1">
      <c r="A11" s="103" t="s">
        <v>537</v>
      </c>
      <c r="B11" s="113" t="s">
        <v>538</v>
      </c>
      <c r="C11" s="103" t="s">
        <v>539</v>
      </c>
      <c r="D11" s="103" t="s">
        <v>540</v>
      </c>
      <c r="E11" s="105" t="s">
        <v>541</v>
      </c>
      <c r="F11" s="110"/>
      <c r="G11" s="111"/>
      <c r="H11" s="79"/>
    </row>
    <row r="12" spans="1:9" ht="42.75" customHeight="1">
      <c r="A12" s="112"/>
      <c r="B12" s="112"/>
      <c r="C12" s="112"/>
      <c r="D12" s="112"/>
      <c r="E12" s="76" t="s">
        <v>658</v>
      </c>
      <c r="F12" s="11" t="s">
        <v>653</v>
      </c>
      <c r="G12" s="11" t="s">
        <v>708</v>
      </c>
      <c r="H12" s="79"/>
    </row>
    <row r="13" spans="1:9" ht="15.75" customHeight="1">
      <c r="A13" s="70">
        <v>1</v>
      </c>
      <c r="B13" s="71">
        <v>2</v>
      </c>
      <c r="C13" s="70">
        <v>3</v>
      </c>
      <c r="D13" s="70">
        <v>4</v>
      </c>
      <c r="E13" s="6">
        <v>5</v>
      </c>
      <c r="F13" s="6">
        <v>6</v>
      </c>
      <c r="G13" s="6">
        <v>7</v>
      </c>
      <c r="H13" s="79"/>
    </row>
    <row r="14" spans="1:9" s="30" customFormat="1" ht="15.75" customHeight="1">
      <c r="A14" s="28"/>
      <c r="B14" s="53"/>
      <c r="C14" s="28"/>
      <c r="D14" s="29" t="s">
        <v>552</v>
      </c>
      <c r="E14" s="7">
        <f>E15+E91+E138+E190+E284+E416+E457+E511+E539</f>
        <v>689587.90000000014</v>
      </c>
      <c r="F14" s="7">
        <f>F15+F91+F138+F190+F284+F416+F457+F511+F539</f>
        <v>586618.19999999995</v>
      </c>
      <c r="G14" s="7">
        <f>G15+G91+G138+G190+G284+G416+G457+G511+G539</f>
        <v>574761.79999999993</v>
      </c>
      <c r="H14" s="83"/>
      <c r="I14" s="16"/>
    </row>
    <row r="15" spans="1:9" s="30" customFormat="1">
      <c r="A15" s="22" t="s">
        <v>1</v>
      </c>
      <c r="B15" s="51"/>
      <c r="C15" s="22"/>
      <c r="D15" s="23" t="s">
        <v>262</v>
      </c>
      <c r="E15" s="8">
        <f>E16+E22+E35+E41+E50+E55</f>
        <v>69264.600000000006</v>
      </c>
      <c r="F15" s="8">
        <f t="shared" ref="F15:G15" si="0">F16+F22+F35+F41+F50+F55</f>
        <v>69005.8</v>
      </c>
      <c r="G15" s="8">
        <f t="shared" si="0"/>
        <v>69013.600000000006</v>
      </c>
      <c r="H15" s="84"/>
    </row>
    <row r="16" spans="1:9" ht="25.5" outlineLevel="1">
      <c r="A16" s="17" t="s">
        <v>12</v>
      </c>
      <c r="B16" s="18"/>
      <c r="C16" s="17"/>
      <c r="D16" s="19" t="s">
        <v>273</v>
      </c>
      <c r="E16" s="9">
        <f>E17</f>
        <v>1792</v>
      </c>
      <c r="F16" s="9">
        <f t="shared" ref="F16:G16" si="1">F17</f>
        <v>1788.4</v>
      </c>
      <c r="G16" s="9">
        <f t="shared" si="1"/>
        <v>1788.4</v>
      </c>
      <c r="H16" s="79"/>
    </row>
    <row r="17" spans="1:9" ht="51" outlineLevel="2">
      <c r="A17" s="17" t="s">
        <v>12</v>
      </c>
      <c r="B17" s="18" t="s">
        <v>13</v>
      </c>
      <c r="C17" s="17"/>
      <c r="D17" s="19" t="s">
        <v>274</v>
      </c>
      <c r="E17" s="9">
        <f>E18</f>
        <v>1792</v>
      </c>
      <c r="F17" s="9">
        <f t="shared" ref="F17:G17" si="2">F18</f>
        <v>1788.4</v>
      </c>
      <c r="G17" s="9">
        <f t="shared" si="2"/>
        <v>1788.4</v>
      </c>
      <c r="H17" s="79"/>
      <c r="I17" s="31"/>
    </row>
    <row r="18" spans="1:9" ht="25.5" outlineLevel="3">
      <c r="A18" s="17" t="s">
        <v>12</v>
      </c>
      <c r="B18" s="18" t="s">
        <v>14</v>
      </c>
      <c r="C18" s="17"/>
      <c r="D18" s="19" t="s">
        <v>323</v>
      </c>
      <c r="E18" s="9">
        <f>E19</f>
        <v>1792</v>
      </c>
      <c r="F18" s="9">
        <f t="shared" ref="F18:G18" si="3">F19</f>
        <v>1788.4</v>
      </c>
      <c r="G18" s="9">
        <f t="shared" si="3"/>
        <v>1788.4</v>
      </c>
      <c r="H18" s="79"/>
    </row>
    <row r="19" spans="1:9" ht="25.5" outlineLevel="4">
      <c r="A19" s="17" t="s">
        <v>12</v>
      </c>
      <c r="B19" s="18" t="s">
        <v>15</v>
      </c>
      <c r="C19" s="17"/>
      <c r="D19" s="19" t="s">
        <v>324</v>
      </c>
      <c r="E19" s="9">
        <f>E20</f>
        <v>1792</v>
      </c>
      <c r="F19" s="9">
        <f t="shared" ref="F19:G19" si="4">F20</f>
        <v>1788.4</v>
      </c>
      <c r="G19" s="9">
        <f t="shared" si="4"/>
        <v>1788.4</v>
      </c>
      <c r="H19" s="79"/>
    </row>
    <row r="20" spans="1:9" outlineLevel="5">
      <c r="A20" s="17" t="s">
        <v>12</v>
      </c>
      <c r="B20" s="18" t="s">
        <v>16</v>
      </c>
      <c r="C20" s="17"/>
      <c r="D20" s="19" t="s">
        <v>325</v>
      </c>
      <c r="E20" s="9">
        <f>E21</f>
        <v>1792</v>
      </c>
      <c r="F20" s="9">
        <f t="shared" ref="F20:G20" si="5">F21</f>
        <v>1788.4</v>
      </c>
      <c r="G20" s="9">
        <f t="shared" si="5"/>
        <v>1788.4</v>
      </c>
      <c r="H20" s="79"/>
    </row>
    <row r="21" spans="1:9" ht="51" outlineLevel="6">
      <c r="A21" s="17" t="s">
        <v>12</v>
      </c>
      <c r="B21" s="18" t="s">
        <v>16</v>
      </c>
      <c r="C21" s="17" t="s">
        <v>6</v>
      </c>
      <c r="D21" s="19" t="s">
        <v>317</v>
      </c>
      <c r="E21" s="9">
        <f>'№ 5ведомственная'!F29</f>
        <v>1792</v>
      </c>
      <c r="F21" s="9">
        <f>'№ 5ведомственная'!G29</f>
        <v>1788.4</v>
      </c>
      <c r="G21" s="9">
        <f>'№ 5ведомственная'!H29</f>
        <v>1788.4</v>
      </c>
      <c r="H21" s="79"/>
    </row>
    <row r="22" spans="1:9" ht="38.25" outlineLevel="1">
      <c r="A22" s="17" t="s">
        <v>17</v>
      </c>
      <c r="B22" s="18"/>
      <c r="C22" s="17"/>
      <c r="D22" s="19" t="s">
        <v>275</v>
      </c>
      <c r="E22" s="9">
        <f>E23</f>
        <v>39527.699999999997</v>
      </c>
      <c r="F22" s="9">
        <f t="shared" ref="F22:G22" si="6">F23</f>
        <v>39530.699999999997</v>
      </c>
      <c r="G22" s="9">
        <f t="shared" si="6"/>
        <v>39533.699999999997</v>
      </c>
      <c r="H22" s="79"/>
    </row>
    <row r="23" spans="1:9" ht="51" outlineLevel="2">
      <c r="A23" s="17" t="s">
        <v>17</v>
      </c>
      <c r="B23" s="18" t="s">
        <v>13</v>
      </c>
      <c r="C23" s="17"/>
      <c r="D23" s="19" t="s">
        <v>274</v>
      </c>
      <c r="E23" s="9">
        <f>E24+E29</f>
        <v>39527.699999999997</v>
      </c>
      <c r="F23" s="9">
        <f t="shared" ref="F23:G23" si="7">F24+F29</f>
        <v>39530.699999999997</v>
      </c>
      <c r="G23" s="9">
        <f t="shared" si="7"/>
        <v>39533.699999999997</v>
      </c>
      <c r="H23" s="79"/>
    </row>
    <row r="24" spans="1:9" ht="51" outlineLevel="3">
      <c r="A24" s="17" t="s">
        <v>17</v>
      </c>
      <c r="B24" s="18" t="s">
        <v>18</v>
      </c>
      <c r="C24" s="17"/>
      <c r="D24" s="19" t="s">
        <v>326</v>
      </c>
      <c r="E24" s="9">
        <f>E25</f>
        <v>350</v>
      </c>
      <c r="F24" s="9">
        <f t="shared" ref="F24:G25" si="8">F25</f>
        <v>353</v>
      </c>
      <c r="G24" s="9">
        <f t="shared" si="8"/>
        <v>356</v>
      </c>
      <c r="H24" s="79"/>
    </row>
    <row r="25" spans="1:9" ht="63.75" outlineLevel="4">
      <c r="A25" s="17" t="s">
        <v>17</v>
      </c>
      <c r="B25" s="18" t="s">
        <v>19</v>
      </c>
      <c r="C25" s="17"/>
      <c r="D25" s="19" t="s">
        <v>327</v>
      </c>
      <c r="E25" s="9">
        <f>E26</f>
        <v>350</v>
      </c>
      <c r="F25" s="9">
        <f t="shared" si="8"/>
        <v>353</v>
      </c>
      <c r="G25" s="9">
        <f t="shared" si="8"/>
        <v>356</v>
      </c>
      <c r="H25" s="79"/>
    </row>
    <row r="26" spans="1:9" ht="38.25" outlineLevel="5">
      <c r="A26" s="17" t="s">
        <v>17</v>
      </c>
      <c r="B26" s="18" t="s">
        <v>20</v>
      </c>
      <c r="C26" s="17"/>
      <c r="D26" s="19" t="s">
        <v>328</v>
      </c>
      <c r="E26" s="9">
        <f>E27+E28</f>
        <v>350</v>
      </c>
      <c r="F26" s="9">
        <f t="shared" ref="F26:G26" si="9">F27+F28</f>
        <v>353</v>
      </c>
      <c r="G26" s="9">
        <f t="shared" si="9"/>
        <v>356</v>
      </c>
      <c r="H26" s="79"/>
    </row>
    <row r="27" spans="1:9" ht="51" outlineLevel="6">
      <c r="A27" s="17" t="s">
        <v>17</v>
      </c>
      <c r="B27" s="18" t="s">
        <v>20</v>
      </c>
      <c r="C27" s="17" t="s">
        <v>6</v>
      </c>
      <c r="D27" s="19" t="s">
        <v>317</v>
      </c>
      <c r="E27" s="9">
        <f>'№ 5ведомственная'!F35</f>
        <v>284.60000000000002</v>
      </c>
      <c r="F27" s="9">
        <f>'№ 5ведомственная'!G35</f>
        <v>284.60000000000002</v>
      </c>
      <c r="G27" s="9">
        <f>'№ 5ведомственная'!H35</f>
        <v>284.60000000000002</v>
      </c>
      <c r="H27" s="79"/>
    </row>
    <row r="28" spans="1:9" ht="25.5" outlineLevel="6">
      <c r="A28" s="17" t="s">
        <v>17</v>
      </c>
      <c r="B28" s="18" t="s">
        <v>20</v>
      </c>
      <c r="C28" s="17" t="s">
        <v>7</v>
      </c>
      <c r="D28" s="19" t="s">
        <v>318</v>
      </c>
      <c r="E28" s="9">
        <f>'№ 5ведомственная'!F36</f>
        <v>65.400000000000006</v>
      </c>
      <c r="F28" s="9">
        <f>'№ 5ведомственная'!G36</f>
        <v>68.400000000000006</v>
      </c>
      <c r="G28" s="9">
        <f>'№ 5ведомственная'!H36</f>
        <v>71.400000000000006</v>
      </c>
      <c r="H28" s="79"/>
    </row>
    <row r="29" spans="1:9" ht="25.5" outlineLevel="3">
      <c r="A29" s="17" t="s">
        <v>17</v>
      </c>
      <c r="B29" s="18" t="s">
        <v>14</v>
      </c>
      <c r="C29" s="17"/>
      <c r="D29" s="19" t="s">
        <v>323</v>
      </c>
      <c r="E29" s="9">
        <f>E30</f>
        <v>39177.699999999997</v>
      </c>
      <c r="F29" s="9">
        <f t="shared" ref="F29:G30" si="10">F30</f>
        <v>39177.699999999997</v>
      </c>
      <c r="G29" s="9">
        <f t="shared" si="10"/>
        <v>39177.699999999997</v>
      </c>
      <c r="H29" s="79"/>
    </row>
    <row r="30" spans="1:9" ht="25.5" outlineLevel="4">
      <c r="A30" s="17" t="s">
        <v>17</v>
      </c>
      <c r="B30" s="18" t="s">
        <v>15</v>
      </c>
      <c r="C30" s="17"/>
      <c r="D30" s="19" t="s">
        <v>324</v>
      </c>
      <c r="E30" s="9">
        <f>E31</f>
        <v>39177.699999999997</v>
      </c>
      <c r="F30" s="9">
        <f t="shared" si="10"/>
        <v>39177.699999999997</v>
      </c>
      <c r="G30" s="9">
        <f t="shared" si="10"/>
        <v>39177.699999999997</v>
      </c>
      <c r="H30" s="79"/>
    </row>
    <row r="31" spans="1:9" ht="51" outlineLevel="5">
      <c r="A31" s="17" t="s">
        <v>17</v>
      </c>
      <c r="B31" s="18" t="s">
        <v>22</v>
      </c>
      <c r="C31" s="17"/>
      <c r="D31" s="19" t="s">
        <v>330</v>
      </c>
      <c r="E31" s="9">
        <f>E32+E33+E34</f>
        <v>39177.699999999997</v>
      </c>
      <c r="F31" s="9">
        <f t="shared" ref="F31:G31" si="11">F32+F33+F34</f>
        <v>39177.699999999997</v>
      </c>
      <c r="G31" s="9">
        <f t="shared" si="11"/>
        <v>39177.699999999997</v>
      </c>
      <c r="H31" s="79"/>
    </row>
    <row r="32" spans="1:9" ht="51" outlineLevel="6">
      <c r="A32" s="17" t="s">
        <v>17</v>
      </c>
      <c r="B32" s="18" t="s">
        <v>22</v>
      </c>
      <c r="C32" s="17" t="s">
        <v>6</v>
      </c>
      <c r="D32" s="19" t="s">
        <v>317</v>
      </c>
      <c r="E32" s="9">
        <f>'№ 5ведомственная'!F40</f>
        <v>31571.7</v>
      </c>
      <c r="F32" s="9">
        <f>'№ 5ведомственная'!G40</f>
        <v>31571.7</v>
      </c>
      <c r="G32" s="9">
        <f>'№ 5ведомственная'!H40</f>
        <v>31571.7</v>
      </c>
      <c r="H32" s="79"/>
    </row>
    <row r="33" spans="1:8" ht="25.5" outlineLevel="6">
      <c r="A33" s="17" t="s">
        <v>17</v>
      </c>
      <c r="B33" s="18" t="s">
        <v>22</v>
      </c>
      <c r="C33" s="17" t="s">
        <v>7</v>
      </c>
      <c r="D33" s="19" t="s">
        <v>318</v>
      </c>
      <c r="E33" s="9">
        <f>'№ 5ведомственная'!F41</f>
        <v>7531</v>
      </c>
      <c r="F33" s="9">
        <f>'№ 5ведомственная'!G41</f>
        <v>7531</v>
      </c>
      <c r="G33" s="9">
        <f>'№ 5ведомственная'!H41</f>
        <v>7531</v>
      </c>
      <c r="H33" s="79"/>
    </row>
    <row r="34" spans="1:8" outlineLevel="6">
      <c r="A34" s="17" t="s">
        <v>17</v>
      </c>
      <c r="B34" s="18" t="s">
        <v>22</v>
      </c>
      <c r="C34" s="17" t="s">
        <v>8</v>
      </c>
      <c r="D34" s="19" t="s">
        <v>319</v>
      </c>
      <c r="E34" s="9">
        <f>'№ 5ведомственная'!F42</f>
        <v>75</v>
      </c>
      <c r="F34" s="9">
        <f>'№ 5ведомственная'!G42</f>
        <v>75</v>
      </c>
      <c r="G34" s="9">
        <f>'№ 5ведомственная'!H42</f>
        <v>75</v>
      </c>
      <c r="H34" s="79"/>
    </row>
    <row r="35" spans="1:8" outlineLevel="1">
      <c r="A35" s="17" t="s">
        <v>23</v>
      </c>
      <c r="B35" s="18"/>
      <c r="C35" s="17"/>
      <c r="D35" s="19" t="s">
        <v>276</v>
      </c>
      <c r="E35" s="9">
        <f>E36</f>
        <v>156.30000000000001</v>
      </c>
      <c r="F35" s="9">
        <f t="shared" ref="F35:G39" si="12">F36</f>
        <v>10.6</v>
      </c>
      <c r="G35" s="9">
        <f t="shared" si="12"/>
        <v>9.5</v>
      </c>
      <c r="H35" s="79"/>
    </row>
    <row r="36" spans="1:8" ht="51" outlineLevel="2">
      <c r="A36" s="17" t="s">
        <v>23</v>
      </c>
      <c r="B36" s="18" t="s">
        <v>13</v>
      </c>
      <c r="C36" s="17"/>
      <c r="D36" s="19" t="s">
        <v>274</v>
      </c>
      <c r="E36" s="9">
        <f>E37</f>
        <v>156.30000000000001</v>
      </c>
      <c r="F36" s="9">
        <f t="shared" si="12"/>
        <v>10.6</v>
      </c>
      <c r="G36" s="9">
        <f t="shared" si="12"/>
        <v>9.5</v>
      </c>
      <c r="H36" s="79"/>
    </row>
    <row r="37" spans="1:8" ht="51" outlineLevel="3">
      <c r="A37" s="17" t="s">
        <v>23</v>
      </c>
      <c r="B37" s="18" t="s">
        <v>18</v>
      </c>
      <c r="C37" s="17"/>
      <c r="D37" s="19" t="s">
        <v>326</v>
      </c>
      <c r="E37" s="9">
        <f>E38</f>
        <v>156.30000000000001</v>
      </c>
      <c r="F37" s="9">
        <f t="shared" si="12"/>
        <v>10.6</v>
      </c>
      <c r="G37" s="9">
        <f t="shared" si="12"/>
        <v>9.5</v>
      </c>
      <c r="H37" s="79"/>
    </row>
    <row r="38" spans="1:8" ht="63.75" outlineLevel="4">
      <c r="A38" s="17" t="s">
        <v>23</v>
      </c>
      <c r="B38" s="18" t="s">
        <v>19</v>
      </c>
      <c r="C38" s="17"/>
      <c r="D38" s="19" t="s">
        <v>327</v>
      </c>
      <c r="E38" s="9">
        <f>E39</f>
        <v>156.30000000000001</v>
      </c>
      <c r="F38" s="9">
        <f t="shared" si="12"/>
        <v>10.6</v>
      </c>
      <c r="G38" s="9">
        <f t="shared" si="12"/>
        <v>9.5</v>
      </c>
      <c r="H38" s="79"/>
    </row>
    <row r="39" spans="1:8" ht="51" outlineLevel="5">
      <c r="A39" s="17" t="s">
        <v>23</v>
      </c>
      <c r="B39" s="18" t="s">
        <v>24</v>
      </c>
      <c r="C39" s="17"/>
      <c r="D39" s="19" t="s">
        <v>633</v>
      </c>
      <c r="E39" s="9">
        <f>E40</f>
        <v>156.30000000000001</v>
      </c>
      <c r="F39" s="9">
        <f t="shared" si="12"/>
        <v>10.6</v>
      </c>
      <c r="G39" s="9">
        <f t="shared" si="12"/>
        <v>9.5</v>
      </c>
      <c r="H39" s="79"/>
    </row>
    <row r="40" spans="1:8" ht="25.5" outlineLevel="6">
      <c r="A40" s="17" t="s">
        <v>23</v>
      </c>
      <c r="B40" s="18" t="s">
        <v>24</v>
      </c>
      <c r="C40" s="17" t="s">
        <v>7</v>
      </c>
      <c r="D40" s="19" t="s">
        <v>318</v>
      </c>
      <c r="E40" s="9">
        <f>'№ 5ведомственная'!F48</f>
        <v>156.30000000000001</v>
      </c>
      <c r="F40" s="9">
        <f>'№ 5ведомственная'!G48</f>
        <v>10.6</v>
      </c>
      <c r="G40" s="9">
        <f>'№ 5ведомственная'!H48</f>
        <v>9.5</v>
      </c>
      <c r="H40" s="79"/>
    </row>
    <row r="41" spans="1:8" ht="38.25" outlineLevel="1">
      <c r="A41" s="17" t="s">
        <v>2</v>
      </c>
      <c r="B41" s="18"/>
      <c r="C41" s="17"/>
      <c r="D41" s="19" t="s">
        <v>271</v>
      </c>
      <c r="E41" s="9">
        <f>E42</f>
        <v>10867</v>
      </c>
      <c r="F41" s="9">
        <f t="shared" ref="F41:G42" si="13">F42</f>
        <v>10854.9</v>
      </c>
      <c r="G41" s="9">
        <f t="shared" si="13"/>
        <v>10858.800000000001</v>
      </c>
      <c r="H41" s="79"/>
    </row>
    <row r="42" spans="1:8" outlineLevel="2">
      <c r="A42" s="17" t="s">
        <v>2</v>
      </c>
      <c r="B42" s="18" t="s">
        <v>3</v>
      </c>
      <c r="C42" s="17"/>
      <c r="D42" s="19" t="s">
        <v>272</v>
      </c>
      <c r="E42" s="9">
        <f>E43</f>
        <v>10867</v>
      </c>
      <c r="F42" s="9">
        <f t="shared" si="13"/>
        <v>10854.9</v>
      </c>
      <c r="G42" s="9">
        <f t="shared" si="13"/>
        <v>10858.800000000001</v>
      </c>
      <c r="H42" s="79"/>
    </row>
    <row r="43" spans="1:8" ht="25.5" outlineLevel="3">
      <c r="A43" s="17" t="s">
        <v>2</v>
      </c>
      <c r="B43" s="18" t="s">
        <v>4</v>
      </c>
      <c r="C43" s="17"/>
      <c r="D43" s="19" t="s">
        <v>315</v>
      </c>
      <c r="E43" s="9">
        <f>E44+E47</f>
        <v>10867</v>
      </c>
      <c r="F43" s="9">
        <f>F44+F47</f>
        <v>10854.9</v>
      </c>
      <c r="G43" s="9">
        <f>G44+G47</f>
        <v>10858.800000000001</v>
      </c>
      <c r="H43" s="79"/>
    </row>
    <row r="44" spans="1:8" ht="25.5" outlineLevel="5">
      <c r="A44" s="17" t="s">
        <v>2</v>
      </c>
      <c r="B44" s="18" t="s">
        <v>5</v>
      </c>
      <c r="C44" s="17"/>
      <c r="D44" s="19" t="s">
        <v>316</v>
      </c>
      <c r="E44" s="9">
        <f>E45+E46</f>
        <v>9938.2999999999993</v>
      </c>
      <c r="F44" s="9">
        <f t="shared" ref="F44:G44" si="14">F45+F46</f>
        <v>9926.1999999999989</v>
      </c>
      <c r="G44" s="9">
        <f t="shared" si="14"/>
        <v>9930.1</v>
      </c>
      <c r="H44" s="79"/>
    </row>
    <row r="45" spans="1:8" ht="51" outlineLevel="6">
      <c r="A45" s="17" t="s">
        <v>2</v>
      </c>
      <c r="B45" s="18" t="s">
        <v>5</v>
      </c>
      <c r="C45" s="17" t="s">
        <v>6</v>
      </c>
      <c r="D45" s="19" t="s">
        <v>317</v>
      </c>
      <c r="E45" s="9">
        <f>'№ 5ведомственная'!F20</f>
        <v>9072.4</v>
      </c>
      <c r="F45" s="9">
        <f>'№ 5ведомственная'!G20</f>
        <v>9060.2999999999993</v>
      </c>
      <c r="G45" s="9">
        <f>'№ 5ведомственная'!H20</f>
        <v>9064.2000000000007</v>
      </c>
      <c r="H45" s="79"/>
    </row>
    <row r="46" spans="1:8" ht="25.5" outlineLevel="6">
      <c r="A46" s="17" t="s">
        <v>2</v>
      </c>
      <c r="B46" s="18" t="s">
        <v>5</v>
      </c>
      <c r="C46" s="17" t="s">
        <v>7</v>
      </c>
      <c r="D46" s="19" t="s">
        <v>318</v>
      </c>
      <c r="E46" s="9">
        <f>'№ 5ведомственная'!F21</f>
        <v>865.9</v>
      </c>
      <c r="F46" s="9">
        <f>'№ 5ведомственная'!G21</f>
        <v>865.9</v>
      </c>
      <c r="G46" s="9">
        <f>'№ 5ведомственная'!H21</f>
        <v>865.9</v>
      </c>
      <c r="H46" s="79"/>
    </row>
    <row r="47" spans="1:8" outlineLevel="5">
      <c r="A47" s="17" t="s">
        <v>2</v>
      </c>
      <c r="B47" s="18" t="s">
        <v>256</v>
      </c>
      <c r="C47" s="17"/>
      <c r="D47" s="19" t="s">
        <v>261</v>
      </c>
      <c r="E47" s="9">
        <f>E48+E49</f>
        <v>928.7</v>
      </c>
      <c r="F47" s="9">
        <f t="shared" ref="F47:G47" si="15">F48+F49</f>
        <v>928.7</v>
      </c>
      <c r="G47" s="9">
        <f t="shared" si="15"/>
        <v>928.7</v>
      </c>
      <c r="H47" s="79"/>
    </row>
    <row r="48" spans="1:8" ht="51" outlineLevel="6">
      <c r="A48" s="17" t="s">
        <v>2</v>
      </c>
      <c r="B48" s="18" t="s">
        <v>256</v>
      </c>
      <c r="C48" s="17" t="s">
        <v>6</v>
      </c>
      <c r="D48" s="19" t="s">
        <v>317</v>
      </c>
      <c r="E48" s="9">
        <f>'№ 5ведомственная'!F569</f>
        <v>927.7</v>
      </c>
      <c r="F48" s="9">
        <f>'№ 5ведомственная'!G569</f>
        <v>927.7</v>
      </c>
      <c r="G48" s="9">
        <f>'№ 5ведомственная'!H569</f>
        <v>927.7</v>
      </c>
      <c r="H48" s="79"/>
    </row>
    <row r="49" spans="1:8" ht="25.5" outlineLevel="6">
      <c r="A49" s="17" t="s">
        <v>2</v>
      </c>
      <c r="B49" s="18" t="s">
        <v>256</v>
      </c>
      <c r="C49" s="17">
        <v>200</v>
      </c>
      <c r="D49" s="19" t="s">
        <v>318</v>
      </c>
      <c r="E49" s="9">
        <f>'№ 5ведомственная'!F570</f>
        <v>1</v>
      </c>
      <c r="F49" s="9">
        <f>'№ 5ведомственная'!G570</f>
        <v>1</v>
      </c>
      <c r="G49" s="9">
        <f>'№ 5ведомственная'!H570</f>
        <v>1</v>
      </c>
      <c r="H49" s="79"/>
    </row>
    <row r="50" spans="1:8" outlineLevel="1">
      <c r="A50" s="17" t="s">
        <v>25</v>
      </c>
      <c r="B50" s="18"/>
      <c r="C50" s="17"/>
      <c r="D50" s="19" t="s">
        <v>277</v>
      </c>
      <c r="E50" s="9">
        <f>E51</f>
        <v>300</v>
      </c>
      <c r="F50" s="9">
        <f t="shared" ref="F50:G53" si="16">F51</f>
        <v>300</v>
      </c>
      <c r="G50" s="9">
        <f t="shared" si="16"/>
        <v>300</v>
      </c>
      <c r="H50" s="79"/>
    </row>
    <row r="51" spans="1:8" outlineLevel="2">
      <c r="A51" s="17" t="s">
        <v>25</v>
      </c>
      <c r="B51" s="18" t="s">
        <v>3</v>
      </c>
      <c r="C51" s="17"/>
      <c r="D51" s="19" t="s">
        <v>272</v>
      </c>
      <c r="E51" s="9">
        <f>E52</f>
        <v>300</v>
      </c>
      <c r="F51" s="9">
        <f t="shared" si="16"/>
        <v>300</v>
      </c>
      <c r="G51" s="9">
        <f t="shared" si="16"/>
        <v>300</v>
      </c>
      <c r="H51" s="79"/>
    </row>
    <row r="52" spans="1:8" outlineLevel="3">
      <c r="A52" s="17" t="s">
        <v>25</v>
      </c>
      <c r="B52" s="18" t="s">
        <v>26</v>
      </c>
      <c r="C52" s="17"/>
      <c r="D52" s="19" t="s">
        <v>277</v>
      </c>
      <c r="E52" s="9">
        <f>E53</f>
        <v>300</v>
      </c>
      <c r="F52" s="9">
        <f t="shared" si="16"/>
        <v>300</v>
      </c>
      <c r="G52" s="9">
        <f t="shared" si="16"/>
        <v>300</v>
      </c>
      <c r="H52" s="79"/>
    </row>
    <row r="53" spans="1:8" ht="25.5" outlineLevel="5">
      <c r="A53" s="17" t="s">
        <v>25</v>
      </c>
      <c r="B53" s="18" t="s">
        <v>27</v>
      </c>
      <c r="C53" s="17"/>
      <c r="D53" s="19" t="s">
        <v>332</v>
      </c>
      <c r="E53" s="9">
        <f>E54</f>
        <v>300</v>
      </c>
      <c r="F53" s="9">
        <f t="shared" si="16"/>
        <v>300</v>
      </c>
      <c r="G53" s="9">
        <f t="shared" si="16"/>
        <v>300</v>
      </c>
      <c r="H53" s="79"/>
    </row>
    <row r="54" spans="1:8" outlineLevel="6">
      <c r="A54" s="17" t="s">
        <v>25</v>
      </c>
      <c r="B54" s="18" t="s">
        <v>27</v>
      </c>
      <c r="C54" s="17" t="s">
        <v>8</v>
      </c>
      <c r="D54" s="19" t="s">
        <v>319</v>
      </c>
      <c r="E54" s="9">
        <f>'№ 5ведомственная'!F53</f>
        <v>300</v>
      </c>
      <c r="F54" s="9">
        <f>'№ 5ведомственная'!G53</f>
        <v>300</v>
      </c>
      <c r="G54" s="9">
        <f>'№ 5ведомственная'!H53</f>
        <v>300</v>
      </c>
      <c r="H54" s="79"/>
    </row>
    <row r="55" spans="1:8" outlineLevel="1">
      <c r="A55" s="17" t="s">
        <v>28</v>
      </c>
      <c r="B55" s="18"/>
      <c r="C55" s="17"/>
      <c r="D55" s="19" t="s">
        <v>278</v>
      </c>
      <c r="E55" s="9">
        <f>E63+E72+E56</f>
        <v>16621.599999999999</v>
      </c>
      <c r="F55" s="9">
        <f t="shared" ref="F55:G55" si="17">F63+F72+F56</f>
        <v>16521.2</v>
      </c>
      <c r="G55" s="9">
        <f t="shared" si="17"/>
        <v>16523.2</v>
      </c>
      <c r="H55" s="79"/>
    </row>
    <row r="56" spans="1:8" ht="38.25" outlineLevel="1">
      <c r="A56" s="18" t="s">
        <v>28</v>
      </c>
      <c r="B56" s="18" t="s">
        <v>171</v>
      </c>
      <c r="C56" s="17"/>
      <c r="D56" s="19" t="s">
        <v>303</v>
      </c>
      <c r="E56" s="9">
        <f>E57</f>
        <v>12706.6</v>
      </c>
      <c r="F56" s="9">
        <f t="shared" ref="F56:G56" si="18">F57</f>
        <v>12606.6</v>
      </c>
      <c r="G56" s="9">
        <f t="shared" si="18"/>
        <v>12606.6</v>
      </c>
      <c r="H56" s="79"/>
    </row>
    <row r="57" spans="1:8" ht="38.25" outlineLevel="1">
      <c r="A57" s="18" t="s">
        <v>28</v>
      </c>
      <c r="B57" s="18" t="s">
        <v>206</v>
      </c>
      <c r="C57" s="17"/>
      <c r="D57" s="19" t="s">
        <v>488</v>
      </c>
      <c r="E57" s="9">
        <f>E58</f>
        <v>12706.6</v>
      </c>
      <c r="F57" s="9">
        <f t="shared" ref="F57:G57" si="19">F58</f>
        <v>12606.6</v>
      </c>
      <c r="G57" s="9">
        <f t="shared" si="19"/>
        <v>12606.6</v>
      </c>
      <c r="H57" s="79"/>
    </row>
    <row r="58" spans="1:8" ht="25.5" outlineLevel="1">
      <c r="A58" s="18" t="s">
        <v>28</v>
      </c>
      <c r="B58" s="18" t="s">
        <v>207</v>
      </c>
      <c r="C58" s="17"/>
      <c r="D58" s="19" t="s">
        <v>489</v>
      </c>
      <c r="E58" s="9">
        <f>E59</f>
        <v>12706.6</v>
      </c>
      <c r="F58" s="9">
        <f t="shared" ref="F58:G58" si="20">F59</f>
        <v>12606.6</v>
      </c>
      <c r="G58" s="9">
        <f t="shared" si="20"/>
        <v>12606.6</v>
      </c>
      <c r="H58" s="79"/>
    </row>
    <row r="59" spans="1:8" ht="25.5" outlineLevel="1">
      <c r="A59" s="18" t="s">
        <v>28</v>
      </c>
      <c r="B59" s="18" t="s">
        <v>208</v>
      </c>
      <c r="C59" s="17"/>
      <c r="D59" s="19" t="s">
        <v>490</v>
      </c>
      <c r="E59" s="9">
        <f>E60+E61+E62</f>
        <v>12706.6</v>
      </c>
      <c r="F59" s="9">
        <f t="shared" ref="F59:G59" si="21">F60+F61+F62</f>
        <v>12606.6</v>
      </c>
      <c r="G59" s="9">
        <f t="shared" si="21"/>
        <v>12606.6</v>
      </c>
      <c r="H59" s="79"/>
    </row>
    <row r="60" spans="1:8" ht="51" outlineLevel="1">
      <c r="A60" s="18" t="s">
        <v>28</v>
      </c>
      <c r="B60" s="18" t="s">
        <v>208</v>
      </c>
      <c r="C60" s="17" t="s">
        <v>6</v>
      </c>
      <c r="D60" s="19" t="s">
        <v>317</v>
      </c>
      <c r="E60" s="9">
        <f>'№ 5ведомственная'!F322</f>
        <v>10793.6</v>
      </c>
      <c r="F60" s="9">
        <f>'№ 5ведомственная'!G322</f>
        <v>10793.6</v>
      </c>
      <c r="G60" s="9">
        <f>'№ 5ведомственная'!H322</f>
        <v>10793.6</v>
      </c>
      <c r="H60" s="79"/>
    </row>
    <row r="61" spans="1:8" ht="25.5" outlineLevel="1">
      <c r="A61" s="18" t="s">
        <v>28</v>
      </c>
      <c r="B61" s="18" t="s">
        <v>208</v>
      </c>
      <c r="C61" s="17" t="s">
        <v>7</v>
      </c>
      <c r="D61" s="19" t="s">
        <v>318</v>
      </c>
      <c r="E61" s="9">
        <f>'№ 5ведомственная'!F323</f>
        <v>1905</v>
      </c>
      <c r="F61" s="9">
        <f>'№ 5ведомственная'!G323</f>
        <v>1805</v>
      </c>
      <c r="G61" s="9">
        <f>'№ 5ведомственная'!H323</f>
        <v>1805</v>
      </c>
      <c r="H61" s="79"/>
    </row>
    <row r="62" spans="1:8" outlineLevel="1">
      <c r="A62" s="18" t="s">
        <v>28</v>
      </c>
      <c r="B62" s="18" t="s">
        <v>208</v>
      </c>
      <c r="C62" s="17" t="s">
        <v>8</v>
      </c>
      <c r="D62" s="19" t="s">
        <v>319</v>
      </c>
      <c r="E62" s="9">
        <f>'№ 5ведомственная'!F324</f>
        <v>8</v>
      </c>
      <c r="F62" s="9">
        <f>'№ 5ведомственная'!G324</f>
        <v>8</v>
      </c>
      <c r="G62" s="9">
        <f>'№ 5ведомственная'!H324</f>
        <v>8</v>
      </c>
      <c r="H62" s="79"/>
    </row>
    <row r="63" spans="1:8" ht="51" outlineLevel="2">
      <c r="A63" s="17" t="s">
        <v>28</v>
      </c>
      <c r="B63" s="18" t="s">
        <v>29</v>
      </c>
      <c r="C63" s="17"/>
      <c r="D63" s="19" t="s">
        <v>612</v>
      </c>
      <c r="E63" s="9">
        <f>E64</f>
        <v>2115</v>
      </c>
      <c r="F63" s="9">
        <f t="shared" ref="F63:G63" si="22">F64</f>
        <v>2115</v>
      </c>
      <c r="G63" s="9">
        <f t="shared" si="22"/>
        <v>2115</v>
      </c>
      <c r="H63" s="79"/>
    </row>
    <row r="64" spans="1:8" ht="25.5" outlineLevel="3">
      <c r="A64" s="17" t="s">
        <v>28</v>
      </c>
      <c r="B64" s="18" t="s">
        <v>30</v>
      </c>
      <c r="C64" s="17"/>
      <c r="D64" s="19" t="s">
        <v>333</v>
      </c>
      <c r="E64" s="9">
        <f>E65</f>
        <v>2115</v>
      </c>
      <c r="F64" s="9">
        <f t="shared" ref="F64:G64" si="23">F65</f>
        <v>2115</v>
      </c>
      <c r="G64" s="9">
        <f t="shared" si="23"/>
        <v>2115</v>
      </c>
      <c r="H64" s="79"/>
    </row>
    <row r="65" spans="1:8" ht="38.25" outlineLevel="4">
      <c r="A65" s="17" t="s">
        <v>28</v>
      </c>
      <c r="B65" s="18" t="s">
        <v>31</v>
      </c>
      <c r="C65" s="17"/>
      <c r="D65" s="19" t="s">
        <v>335</v>
      </c>
      <c r="E65" s="9">
        <f>E66+E68+E70</f>
        <v>2115</v>
      </c>
      <c r="F65" s="9">
        <f t="shared" ref="F65:G65" si="24">F66+F68+F70</f>
        <v>2115</v>
      </c>
      <c r="G65" s="9">
        <f t="shared" si="24"/>
        <v>2115</v>
      </c>
      <c r="H65" s="79"/>
    </row>
    <row r="66" spans="1:8" ht="38.25" outlineLevel="5">
      <c r="A66" s="17" t="s">
        <v>28</v>
      </c>
      <c r="B66" s="18" t="s">
        <v>32</v>
      </c>
      <c r="C66" s="17"/>
      <c r="D66" s="19" t="s">
        <v>336</v>
      </c>
      <c r="E66" s="9">
        <f>E67</f>
        <v>100</v>
      </c>
      <c r="F66" s="9">
        <f t="shared" ref="F66:G66" si="25">F67</f>
        <v>100</v>
      </c>
      <c r="G66" s="9">
        <f t="shared" si="25"/>
        <v>100</v>
      </c>
      <c r="H66" s="79"/>
    </row>
    <row r="67" spans="1:8" ht="25.5" outlineLevel="6">
      <c r="A67" s="17" t="s">
        <v>28</v>
      </c>
      <c r="B67" s="18" t="s">
        <v>32</v>
      </c>
      <c r="C67" s="17" t="s">
        <v>7</v>
      </c>
      <c r="D67" s="19" t="s">
        <v>318</v>
      </c>
      <c r="E67" s="9">
        <f>'№ 5ведомственная'!F59</f>
        <v>100</v>
      </c>
      <c r="F67" s="9">
        <f>'№ 5ведомственная'!G59</f>
        <v>100</v>
      </c>
      <c r="G67" s="9">
        <f>'№ 5ведомственная'!H59</f>
        <v>100</v>
      </c>
      <c r="H67" s="79"/>
    </row>
    <row r="68" spans="1:8" ht="51" outlineLevel="5">
      <c r="A68" s="17" t="s">
        <v>28</v>
      </c>
      <c r="B68" s="18" t="s">
        <v>33</v>
      </c>
      <c r="C68" s="17"/>
      <c r="D68" s="19" t="s">
        <v>337</v>
      </c>
      <c r="E68" s="9">
        <f>E69</f>
        <v>150</v>
      </c>
      <c r="F68" s="9">
        <f t="shared" ref="F68:G68" si="26">F69</f>
        <v>150</v>
      </c>
      <c r="G68" s="9">
        <f t="shared" si="26"/>
        <v>150</v>
      </c>
      <c r="H68" s="79"/>
    </row>
    <row r="69" spans="1:8" ht="25.5" outlineLevel="6">
      <c r="A69" s="17" t="s">
        <v>28</v>
      </c>
      <c r="B69" s="18" t="s">
        <v>33</v>
      </c>
      <c r="C69" s="17" t="s">
        <v>7</v>
      </c>
      <c r="D69" s="19" t="s">
        <v>318</v>
      </c>
      <c r="E69" s="9">
        <f>'№ 5ведомственная'!F61</f>
        <v>150</v>
      </c>
      <c r="F69" s="9">
        <f>'№ 5ведомственная'!G61</f>
        <v>150</v>
      </c>
      <c r="G69" s="9">
        <f>'№ 5ведомственная'!H61</f>
        <v>150</v>
      </c>
      <c r="H69" s="79"/>
    </row>
    <row r="70" spans="1:8" ht="25.5" outlineLevel="5">
      <c r="A70" s="17" t="s">
        <v>28</v>
      </c>
      <c r="B70" s="18" t="s">
        <v>34</v>
      </c>
      <c r="C70" s="17"/>
      <c r="D70" s="19" t="s">
        <v>338</v>
      </c>
      <c r="E70" s="9">
        <f>E71</f>
        <v>1865</v>
      </c>
      <c r="F70" s="9">
        <f t="shared" ref="F70:G70" si="27">F71</f>
        <v>1865</v>
      </c>
      <c r="G70" s="9">
        <f t="shared" si="27"/>
        <v>1865</v>
      </c>
      <c r="H70" s="79"/>
    </row>
    <row r="71" spans="1:8" ht="25.5" outlineLevel="6">
      <c r="A71" s="17" t="s">
        <v>28</v>
      </c>
      <c r="B71" s="18" t="s">
        <v>34</v>
      </c>
      <c r="C71" s="17" t="s">
        <v>7</v>
      </c>
      <c r="D71" s="19" t="s">
        <v>318</v>
      </c>
      <c r="E71" s="9">
        <f>'№ 5ведомственная'!F63</f>
        <v>1865</v>
      </c>
      <c r="F71" s="9">
        <f>'№ 5ведомственная'!G63</f>
        <v>1865</v>
      </c>
      <c r="G71" s="9">
        <f>'№ 5ведомственная'!H63</f>
        <v>1865</v>
      </c>
      <c r="H71" s="79"/>
    </row>
    <row r="72" spans="1:8" ht="51" outlineLevel="2">
      <c r="A72" s="17" t="s">
        <v>28</v>
      </c>
      <c r="B72" s="18" t="s">
        <v>13</v>
      </c>
      <c r="C72" s="17"/>
      <c r="D72" s="19" t="s">
        <v>274</v>
      </c>
      <c r="E72" s="9">
        <f>E73+E82</f>
        <v>1800</v>
      </c>
      <c r="F72" s="9">
        <f>F73+F82</f>
        <v>1799.6</v>
      </c>
      <c r="G72" s="9">
        <f>G73+G82</f>
        <v>1801.6</v>
      </c>
      <c r="H72" s="79"/>
    </row>
    <row r="73" spans="1:8" ht="51" outlineLevel="3">
      <c r="A73" s="17" t="s">
        <v>28</v>
      </c>
      <c r="B73" s="18" t="s">
        <v>18</v>
      </c>
      <c r="C73" s="17"/>
      <c r="D73" s="19" t="s">
        <v>326</v>
      </c>
      <c r="E73" s="9">
        <f>E74</f>
        <v>912</v>
      </c>
      <c r="F73" s="9">
        <f t="shared" ref="F73:G73" si="28">F74</f>
        <v>911.6</v>
      </c>
      <c r="G73" s="9">
        <f t="shared" si="28"/>
        <v>913.6</v>
      </c>
      <c r="H73" s="79"/>
    </row>
    <row r="74" spans="1:8" ht="63.75" outlineLevel="4">
      <c r="A74" s="17" t="s">
        <v>28</v>
      </c>
      <c r="B74" s="18" t="s">
        <v>19</v>
      </c>
      <c r="C74" s="17"/>
      <c r="D74" s="19" t="s">
        <v>327</v>
      </c>
      <c r="E74" s="9">
        <f>E75+E78+E80</f>
        <v>912</v>
      </c>
      <c r="F74" s="9">
        <f t="shared" ref="F74:G74" si="29">F75+F78+F80</f>
        <v>911.6</v>
      </c>
      <c r="G74" s="9">
        <f t="shared" si="29"/>
        <v>913.6</v>
      </c>
      <c r="H74" s="79"/>
    </row>
    <row r="75" spans="1:8" ht="51" outlineLevel="5">
      <c r="A75" s="17" t="s">
        <v>28</v>
      </c>
      <c r="B75" s="18" t="s">
        <v>37</v>
      </c>
      <c r="C75" s="17"/>
      <c r="D75" s="19" t="s">
        <v>342</v>
      </c>
      <c r="E75" s="9">
        <f>E76+E77</f>
        <v>217</v>
      </c>
      <c r="F75" s="9">
        <f t="shared" ref="F75:G75" si="30">F76+F77</f>
        <v>219</v>
      </c>
      <c r="G75" s="9">
        <f t="shared" si="30"/>
        <v>221</v>
      </c>
      <c r="H75" s="79"/>
    </row>
    <row r="76" spans="1:8" ht="51" outlineLevel="6">
      <c r="A76" s="17" t="s">
        <v>28</v>
      </c>
      <c r="B76" s="18" t="s">
        <v>37</v>
      </c>
      <c r="C76" s="17" t="s">
        <v>6</v>
      </c>
      <c r="D76" s="19" t="s">
        <v>317</v>
      </c>
      <c r="E76" s="9">
        <f>'№ 5ведомственная'!F68</f>
        <v>167.9</v>
      </c>
      <c r="F76" s="9">
        <f>'№ 5ведомственная'!G68</f>
        <v>167.9</v>
      </c>
      <c r="G76" s="9">
        <f>'№ 5ведомственная'!H68</f>
        <v>167.9</v>
      </c>
      <c r="H76" s="79"/>
    </row>
    <row r="77" spans="1:8" ht="25.5" outlineLevel="6">
      <c r="A77" s="17" t="s">
        <v>28</v>
      </c>
      <c r="B77" s="18" t="s">
        <v>37</v>
      </c>
      <c r="C77" s="17" t="s">
        <v>7</v>
      </c>
      <c r="D77" s="19" t="s">
        <v>318</v>
      </c>
      <c r="E77" s="9">
        <f>'№ 5ведомственная'!F69</f>
        <v>49.1</v>
      </c>
      <c r="F77" s="9">
        <f>'№ 5ведомственная'!G69</f>
        <v>51.1</v>
      </c>
      <c r="G77" s="9">
        <f>'№ 5ведомственная'!H69</f>
        <v>53.1</v>
      </c>
      <c r="H77" s="79"/>
    </row>
    <row r="78" spans="1:8" outlineLevel="5">
      <c r="A78" s="17" t="s">
        <v>28</v>
      </c>
      <c r="B78" s="18" t="s">
        <v>38</v>
      </c>
      <c r="C78" s="17"/>
      <c r="D78" s="19" t="s">
        <v>343</v>
      </c>
      <c r="E78" s="9">
        <f>E79</f>
        <v>220</v>
      </c>
      <c r="F78" s="9">
        <f t="shared" ref="F78:G78" si="31">F79</f>
        <v>220</v>
      </c>
      <c r="G78" s="9">
        <f t="shared" si="31"/>
        <v>220</v>
      </c>
      <c r="H78" s="79"/>
    </row>
    <row r="79" spans="1:8" ht="25.5" outlineLevel="6">
      <c r="A79" s="17" t="s">
        <v>28</v>
      </c>
      <c r="B79" s="18" t="s">
        <v>38</v>
      </c>
      <c r="C79" s="17" t="s">
        <v>39</v>
      </c>
      <c r="D79" s="19" t="s">
        <v>344</v>
      </c>
      <c r="E79" s="9">
        <f>'№ 5ведомственная'!F71</f>
        <v>220</v>
      </c>
      <c r="F79" s="9">
        <f>'№ 5ведомственная'!G71</f>
        <v>220</v>
      </c>
      <c r="G79" s="9">
        <f>'№ 5ведомственная'!H71</f>
        <v>220</v>
      </c>
      <c r="H79" s="79"/>
    </row>
    <row r="80" spans="1:8" ht="25.5" outlineLevel="5">
      <c r="A80" s="17" t="s">
        <v>28</v>
      </c>
      <c r="B80" s="18" t="s">
        <v>40</v>
      </c>
      <c r="C80" s="17"/>
      <c r="D80" s="19" t="s">
        <v>345</v>
      </c>
      <c r="E80" s="9">
        <f>E81</f>
        <v>475</v>
      </c>
      <c r="F80" s="9">
        <f t="shared" ref="F80:G80" si="32">F81</f>
        <v>472.6</v>
      </c>
      <c r="G80" s="9">
        <f t="shared" si="32"/>
        <v>472.6</v>
      </c>
      <c r="H80" s="79"/>
    </row>
    <row r="81" spans="1:8" ht="25.5" outlineLevel="6">
      <c r="A81" s="17" t="s">
        <v>28</v>
      </c>
      <c r="B81" s="18" t="s">
        <v>40</v>
      </c>
      <c r="C81" s="17" t="s">
        <v>7</v>
      </c>
      <c r="D81" s="19" t="s">
        <v>318</v>
      </c>
      <c r="E81" s="9">
        <f>'№ 5ведомственная'!F73</f>
        <v>475</v>
      </c>
      <c r="F81" s="9">
        <f>'№ 5ведомственная'!G73</f>
        <v>472.6</v>
      </c>
      <c r="G81" s="9">
        <f>'№ 5ведомственная'!H73</f>
        <v>472.6</v>
      </c>
      <c r="H81" s="79"/>
    </row>
    <row r="82" spans="1:8" ht="25.5" outlineLevel="3">
      <c r="A82" s="17" t="s">
        <v>28</v>
      </c>
      <c r="B82" s="18" t="s">
        <v>41</v>
      </c>
      <c r="C82" s="17"/>
      <c r="D82" s="19" t="s">
        <v>346</v>
      </c>
      <c r="E82" s="9">
        <f>E83+E88</f>
        <v>888</v>
      </c>
      <c r="F82" s="9">
        <f t="shared" ref="F82:G82" si="33">F83+F88</f>
        <v>888</v>
      </c>
      <c r="G82" s="9">
        <f t="shared" si="33"/>
        <v>888</v>
      </c>
      <c r="H82" s="79"/>
    </row>
    <row r="83" spans="1:8" ht="25.5" outlineLevel="4">
      <c r="A83" s="17" t="s">
        <v>28</v>
      </c>
      <c r="B83" s="18" t="s">
        <v>42</v>
      </c>
      <c r="C83" s="17"/>
      <c r="D83" s="19" t="s">
        <v>347</v>
      </c>
      <c r="E83" s="9">
        <f>E84+E86</f>
        <v>400</v>
      </c>
      <c r="F83" s="9">
        <f t="shared" ref="F83:G83" si="34">F84+F86</f>
        <v>400</v>
      </c>
      <c r="G83" s="9">
        <f t="shared" si="34"/>
        <v>400</v>
      </c>
      <c r="H83" s="79"/>
    </row>
    <row r="84" spans="1:8" ht="38.25" outlineLevel="5">
      <c r="A84" s="17" t="s">
        <v>28</v>
      </c>
      <c r="B84" s="18" t="s">
        <v>43</v>
      </c>
      <c r="C84" s="17"/>
      <c r="D84" s="19" t="s">
        <v>348</v>
      </c>
      <c r="E84" s="9">
        <f>E85</f>
        <v>200</v>
      </c>
      <c r="F84" s="9">
        <f t="shared" ref="F84:G84" si="35">F85</f>
        <v>200</v>
      </c>
      <c r="G84" s="9">
        <f t="shared" si="35"/>
        <v>200</v>
      </c>
      <c r="H84" s="79"/>
    </row>
    <row r="85" spans="1:8" ht="25.5" outlineLevel="6">
      <c r="A85" s="17" t="s">
        <v>28</v>
      </c>
      <c r="B85" s="18" t="s">
        <v>43</v>
      </c>
      <c r="C85" s="17" t="s">
        <v>7</v>
      </c>
      <c r="D85" s="19" t="s">
        <v>318</v>
      </c>
      <c r="E85" s="9">
        <f>'№ 5ведомственная'!F77</f>
        <v>200</v>
      </c>
      <c r="F85" s="9">
        <f>'№ 5ведомственная'!G77</f>
        <v>200</v>
      </c>
      <c r="G85" s="9">
        <f>'№ 5ведомственная'!H77</f>
        <v>200</v>
      </c>
      <c r="H85" s="79"/>
    </row>
    <row r="86" spans="1:8" ht="38.25" outlineLevel="5">
      <c r="A86" s="17" t="s">
        <v>28</v>
      </c>
      <c r="B86" s="18" t="s">
        <v>44</v>
      </c>
      <c r="C86" s="17"/>
      <c r="D86" s="19" t="s">
        <v>349</v>
      </c>
      <c r="E86" s="9">
        <f>E87</f>
        <v>200</v>
      </c>
      <c r="F86" s="9">
        <f t="shared" ref="F86:G86" si="36">F87</f>
        <v>200</v>
      </c>
      <c r="G86" s="9">
        <f t="shared" si="36"/>
        <v>200</v>
      </c>
      <c r="H86" s="79"/>
    </row>
    <row r="87" spans="1:8" ht="25.5" outlineLevel="6">
      <c r="A87" s="17" t="s">
        <v>28</v>
      </c>
      <c r="B87" s="18" t="s">
        <v>44</v>
      </c>
      <c r="C87" s="17" t="s">
        <v>7</v>
      </c>
      <c r="D87" s="19" t="s">
        <v>318</v>
      </c>
      <c r="E87" s="9">
        <f>'№ 5ведомственная'!F79</f>
        <v>200</v>
      </c>
      <c r="F87" s="9">
        <f>'№ 5ведомственная'!G79</f>
        <v>200</v>
      </c>
      <c r="G87" s="9">
        <f>'№ 5ведомственная'!H79</f>
        <v>200</v>
      </c>
      <c r="H87" s="79"/>
    </row>
    <row r="88" spans="1:8" ht="38.25" outlineLevel="6">
      <c r="A88" s="18" t="s">
        <v>28</v>
      </c>
      <c r="B88" s="18" t="s">
        <v>138</v>
      </c>
      <c r="C88" s="17"/>
      <c r="D88" s="19" t="s">
        <v>438</v>
      </c>
      <c r="E88" s="9">
        <f>E89</f>
        <v>488</v>
      </c>
      <c r="F88" s="9">
        <f t="shared" ref="F88:G88" si="37">F89</f>
        <v>488</v>
      </c>
      <c r="G88" s="9">
        <f t="shared" si="37"/>
        <v>488</v>
      </c>
      <c r="H88" s="79"/>
    </row>
    <row r="89" spans="1:8" ht="25.5" outlineLevel="6">
      <c r="A89" s="18" t="s">
        <v>28</v>
      </c>
      <c r="B89" s="18" t="s">
        <v>146</v>
      </c>
      <c r="C89" s="17"/>
      <c r="D89" s="19" t="s">
        <v>550</v>
      </c>
      <c r="E89" s="9">
        <f>E90</f>
        <v>488</v>
      </c>
      <c r="F89" s="9">
        <f t="shared" ref="F89:G89" si="38">F90</f>
        <v>488</v>
      </c>
      <c r="G89" s="9">
        <f t="shared" si="38"/>
        <v>488</v>
      </c>
      <c r="H89" s="79"/>
    </row>
    <row r="90" spans="1:8" outlineLevel="6">
      <c r="A90" s="18" t="s">
        <v>28</v>
      </c>
      <c r="B90" s="18" t="s">
        <v>146</v>
      </c>
      <c r="C90" s="17" t="s">
        <v>21</v>
      </c>
      <c r="D90" s="19" t="s">
        <v>329</v>
      </c>
      <c r="E90" s="9">
        <f>'№ 5ведомственная'!F82</f>
        <v>488</v>
      </c>
      <c r="F90" s="9">
        <f>'№ 5ведомственная'!G82</f>
        <v>488</v>
      </c>
      <c r="G90" s="9">
        <f>'№ 5ведомственная'!H82</f>
        <v>488</v>
      </c>
      <c r="H90" s="79"/>
    </row>
    <row r="91" spans="1:8" s="30" customFormat="1" ht="25.5">
      <c r="A91" s="62" t="s">
        <v>52</v>
      </c>
      <c r="B91" s="63"/>
      <c r="C91" s="62"/>
      <c r="D91" s="64" t="s">
        <v>263</v>
      </c>
      <c r="E91" s="65">
        <f>E92+E98+E124</f>
        <v>3108.2</v>
      </c>
      <c r="F91" s="65">
        <f>F92+F98+F124</f>
        <v>2971.8999999999996</v>
      </c>
      <c r="G91" s="65">
        <f>G92+G98+G124</f>
        <v>2971.8999999999996</v>
      </c>
      <c r="H91" s="84"/>
    </row>
    <row r="92" spans="1:8" outlineLevel="1">
      <c r="A92" s="59" t="s">
        <v>53</v>
      </c>
      <c r="B92" s="58"/>
      <c r="C92" s="59"/>
      <c r="D92" s="61" t="s">
        <v>281</v>
      </c>
      <c r="E92" s="21">
        <f>E93</f>
        <v>901.5</v>
      </c>
      <c r="F92" s="21">
        <f t="shared" ref="F92:G96" si="39">F93</f>
        <v>839.7</v>
      </c>
      <c r="G92" s="21">
        <f t="shared" si="39"/>
        <v>839.7</v>
      </c>
      <c r="H92" s="79"/>
    </row>
    <row r="93" spans="1:8" ht="51" outlineLevel="2">
      <c r="A93" s="59" t="s">
        <v>53</v>
      </c>
      <c r="B93" s="58" t="s">
        <v>13</v>
      </c>
      <c r="C93" s="59"/>
      <c r="D93" s="61" t="s">
        <v>274</v>
      </c>
      <c r="E93" s="21">
        <f>E94</f>
        <v>901.5</v>
      </c>
      <c r="F93" s="21">
        <f t="shared" si="39"/>
        <v>839.7</v>
      </c>
      <c r="G93" s="21">
        <f t="shared" si="39"/>
        <v>839.7</v>
      </c>
      <c r="H93" s="79"/>
    </row>
    <row r="94" spans="1:8" ht="51" outlineLevel="3">
      <c r="A94" s="59" t="s">
        <v>53</v>
      </c>
      <c r="B94" s="58" t="s">
        <v>18</v>
      </c>
      <c r="C94" s="59"/>
      <c r="D94" s="61" t="s">
        <v>326</v>
      </c>
      <c r="E94" s="21">
        <f>E95</f>
        <v>901.5</v>
      </c>
      <c r="F94" s="21">
        <f t="shared" si="39"/>
        <v>839.7</v>
      </c>
      <c r="G94" s="21">
        <f t="shared" si="39"/>
        <v>839.7</v>
      </c>
      <c r="H94" s="79"/>
    </row>
    <row r="95" spans="1:8" ht="63.75" outlineLevel="4">
      <c r="A95" s="59" t="s">
        <v>53</v>
      </c>
      <c r="B95" s="58" t="s">
        <v>19</v>
      </c>
      <c r="C95" s="59"/>
      <c r="D95" s="61" t="s">
        <v>327</v>
      </c>
      <c r="E95" s="21">
        <f>E96</f>
        <v>901.5</v>
      </c>
      <c r="F95" s="21">
        <f t="shared" si="39"/>
        <v>839.7</v>
      </c>
      <c r="G95" s="21">
        <f t="shared" si="39"/>
        <v>839.7</v>
      </c>
      <c r="H95" s="79"/>
    </row>
    <row r="96" spans="1:8" ht="25.5" outlineLevel="5">
      <c r="A96" s="59" t="s">
        <v>53</v>
      </c>
      <c r="B96" s="58" t="s">
        <v>608</v>
      </c>
      <c r="C96" s="59"/>
      <c r="D96" s="61" t="s">
        <v>364</v>
      </c>
      <c r="E96" s="21">
        <f>E97</f>
        <v>901.5</v>
      </c>
      <c r="F96" s="21">
        <f t="shared" si="39"/>
        <v>839.7</v>
      </c>
      <c r="G96" s="21">
        <f t="shared" si="39"/>
        <v>839.7</v>
      </c>
      <c r="H96" s="79"/>
    </row>
    <row r="97" spans="1:8" ht="51" outlineLevel="6">
      <c r="A97" s="59" t="s">
        <v>53</v>
      </c>
      <c r="B97" s="58" t="s">
        <v>608</v>
      </c>
      <c r="C97" s="59" t="s">
        <v>6</v>
      </c>
      <c r="D97" s="61" t="s">
        <v>317</v>
      </c>
      <c r="E97" s="21">
        <f>'№ 5ведомственная'!F89</f>
        <v>901.5</v>
      </c>
      <c r="F97" s="21">
        <f>'№ 5ведомственная'!G89</f>
        <v>839.7</v>
      </c>
      <c r="G97" s="21">
        <f>'№ 5ведомственная'!H89</f>
        <v>839.7</v>
      </c>
      <c r="H97" s="79"/>
    </row>
    <row r="98" spans="1:8" ht="30" customHeight="1" outlineLevel="1">
      <c r="A98" s="59" t="s">
        <v>59</v>
      </c>
      <c r="B98" s="58"/>
      <c r="C98" s="59"/>
      <c r="D98" s="61" t="s">
        <v>654</v>
      </c>
      <c r="E98" s="21">
        <f>E99</f>
        <v>2086.6999999999998</v>
      </c>
      <c r="F98" s="21">
        <f t="shared" ref="F98:G98" si="40">F99</f>
        <v>2037.1999999999998</v>
      </c>
      <c r="G98" s="21">
        <f t="shared" si="40"/>
        <v>2037.1999999999998</v>
      </c>
      <c r="H98" s="79"/>
    </row>
    <row r="99" spans="1:8" ht="63.75" outlineLevel="2">
      <c r="A99" s="59" t="s">
        <v>59</v>
      </c>
      <c r="B99" s="58" t="s">
        <v>55</v>
      </c>
      <c r="C99" s="59"/>
      <c r="D99" s="61" t="s">
        <v>282</v>
      </c>
      <c r="E99" s="21">
        <f>E105+E109+E100</f>
        <v>2086.6999999999998</v>
      </c>
      <c r="F99" s="21">
        <f t="shared" ref="F99:G99" si="41">F105+F109+F100</f>
        <v>2037.1999999999998</v>
      </c>
      <c r="G99" s="21">
        <f t="shared" si="41"/>
        <v>2037.1999999999998</v>
      </c>
      <c r="H99" s="79"/>
    </row>
    <row r="100" spans="1:8" ht="51" outlineLevel="3">
      <c r="A100" s="59" t="s">
        <v>59</v>
      </c>
      <c r="B100" s="58" t="s">
        <v>56</v>
      </c>
      <c r="C100" s="59"/>
      <c r="D100" s="61" t="s">
        <v>365</v>
      </c>
      <c r="E100" s="21">
        <f>E101</f>
        <v>1936.6999999999998</v>
      </c>
      <c r="F100" s="21">
        <f t="shared" ref="F100:G101" si="42">F101</f>
        <v>1887.1999999999998</v>
      </c>
      <c r="G100" s="21">
        <f t="shared" si="42"/>
        <v>1887.1999999999998</v>
      </c>
      <c r="H100" s="79"/>
    </row>
    <row r="101" spans="1:8" ht="25.5" outlineLevel="4">
      <c r="A101" s="59" t="s">
        <v>59</v>
      </c>
      <c r="B101" s="58" t="s">
        <v>57</v>
      </c>
      <c r="C101" s="59"/>
      <c r="D101" s="61" t="s">
        <v>366</v>
      </c>
      <c r="E101" s="21">
        <f>E102</f>
        <v>1936.6999999999998</v>
      </c>
      <c r="F101" s="21">
        <f t="shared" si="42"/>
        <v>1887.1999999999998</v>
      </c>
      <c r="G101" s="21">
        <f t="shared" si="42"/>
        <v>1887.1999999999998</v>
      </c>
      <c r="H101" s="79"/>
    </row>
    <row r="102" spans="1:8" ht="25.5" outlineLevel="5">
      <c r="A102" s="59" t="s">
        <v>59</v>
      </c>
      <c r="B102" s="58" t="s">
        <v>58</v>
      </c>
      <c r="C102" s="59"/>
      <c r="D102" s="61" t="s">
        <v>367</v>
      </c>
      <c r="E102" s="21">
        <f>E103+E104</f>
        <v>1936.6999999999998</v>
      </c>
      <c r="F102" s="21">
        <f t="shared" ref="F102:G102" si="43">F103+F104</f>
        <v>1887.1999999999998</v>
      </c>
      <c r="G102" s="21">
        <f t="shared" si="43"/>
        <v>1887.1999999999998</v>
      </c>
      <c r="H102" s="79"/>
    </row>
    <row r="103" spans="1:8" ht="51" outlineLevel="6">
      <c r="A103" s="59" t="s">
        <v>59</v>
      </c>
      <c r="B103" s="58" t="s">
        <v>58</v>
      </c>
      <c r="C103" s="59" t="s">
        <v>6</v>
      </c>
      <c r="D103" s="61" t="s">
        <v>317</v>
      </c>
      <c r="E103" s="21">
        <f>'№ 5ведомственная'!F95</f>
        <v>1864.6</v>
      </c>
      <c r="F103" s="21">
        <f>'№ 5ведомственная'!G95</f>
        <v>1864.6</v>
      </c>
      <c r="G103" s="21">
        <f>'№ 5ведомственная'!H95</f>
        <v>1864.6</v>
      </c>
      <c r="H103" s="79"/>
    </row>
    <row r="104" spans="1:8" ht="25.5" outlineLevel="6">
      <c r="A104" s="59" t="s">
        <v>59</v>
      </c>
      <c r="B104" s="58" t="s">
        <v>58</v>
      </c>
      <c r="C104" s="59" t="s">
        <v>7</v>
      </c>
      <c r="D104" s="61" t="s">
        <v>318</v>
      </c>
      <c r="E104" s="21">
        <f>'№ 5ведомственная'!F96</f>
        <v>72.099999999999994</v>
      </c>
      <c r="F104" s="21">
        <f>'№ 5ведомственная'!G96</f>
        <v>22.6</v>
      </c>
      <c r="G104" s="21">
        <f>'№ 5ведомственная'!H96</f>
        <v>22.6</v>
      </c>
      <c r="H104" s="79"/>
    </row>
    <row r="105" spans="1:8" ht="38.25" outlineLevel="3">
      <c r="A105" s="59" t="s">
        <v>59</v>
      </c>
      <c r="B105" s="58" t="s">
        <v>60</v>
      </c>
      <c r="C105" s="59"/>
      <c r="D105" s="61" t="s">
        <v>368</v>
      </c>
      <c r="E105" s="21">
        <f>E106</f>
        <v>50</v>
      </c>
      <c r="F105" s="21">
        <f t="shared" ref="F105:G107" si="44">F106</f>
        <v>50</v>
      </c>
      <c r="G105" s="21">
        <f t="shared" si="44"/>
        <v>50</v>
      </c>
      <c r="H105" s="79"/>
    </row>
    <row r="106" spans="1:8" ht="51" outlineLevel="4">
      <c r="A106" s="59" t="s">
        <v>59</v>
      </c>
      <c r="B106" s="58" t="s">
        <v>61</v>
      </c>
      <c r="C106" s="59"/>
      <c r="D106" s="61" t="s">
        <v>369</v>
      </c>
      <c r="E106" s="21">
        <f>E107</f>
        <v>50</v>
      </c>
      <c r="F106" s="21">
        <f t="shared" si="44"/>
        <v>50</v>
      </c>
      <c r="G106" s="21">
        <f t="shared" si="44"/>
        <v>50</v>
      </c>
      <c r="H106" s="79"/>
    </row>
    <row r="107" spans="1:8" outlineLevel="5">
      <c r="A107" s="59" t="s">
        <v>59</v>
      </c>
      <c r="B107" s="58" t="s">
        <v>62</v>
      </c>
      <c r="C107" s="59"/>
      <c r="D107" s="61" t="s">
        <v>370</v>
      </c>
      <c r="E107" s="21">
        <f>E108</f>
        <v>50</v>
      </c>
      <c r="F107" s="21">
        <f t="shared" si="44"/>
        <v>50</v>
      </c>
      <c r="G107" s="21">
        <f t="shared" si="44"/>
        <v>50</v>
      </c>
      <c r="H107" s="79"/>
    </row>
    <row r="108" spans="1:8" ht="25.5" outlineLevel="6">
      <c r="A108" s="59" t="s">
        <v>59</v>
      </c>
      <c r="B108" s="58" t="s">
        <v>62</v>
      </c>
      <c r="C108" s="59" t="s">
        <v>7</v>
      </c>
      <c r="D108" s="61" t="s">
        <v>318</v>
      </c>
      <c r="E108" s="21">
        <f>'№ 5ведомственная'!F100</f>
        <v>50</v>
      </c>
      <c r="F108" s="21">
        <f>'№ 5ведомственная'!G100</f>
        <v>50</v>
      </c>
      <c r="G108" s="21">
        <f>'№ 5ведомственная'!H100</f>
        <v>50</v>
      </c>
      <c r="H108" s="79"/>
    </row>
    <row r="109" spans="1:8" ht="25.5" outlineLevel="3">
      <c r="A109" s="59" t="s">
        <v>59</v>
      </c>
      <c r="B109" s="58" t="s">
        <v>63</v>
      </c>
      <c r="C109" s="59"/>
      <c r="D109" s="61" t="s">
        <v>371</v>
      </c>
      <c r="E109" s="21">
        <f>E110+E121</f>
        <v>100</v>
      </c>
      <c r="F109" s="21">
        <f t="shared" ref="F109:G109" si="45">F110+F121</f>
        <v>100</v>
      </c>
      <c r="G109" s="21">
        <f t="shared" si="45"/>
        <v>100</v>
      </c>
      <c r="H109" s="79"/>
    </row>
    <row r="110" spans="1:8" ht="38.25" outlineLevel="4">
      <c r="A110" s="59" t="s">
        <v>59</v>
      </c>
      <c r="B110" s="58" t="s">
        <v>64</v>
      </c>
      <c r="C110" s="59"/>
      <c r="D110" s="61" t="s">
        <v>372</v>
      </c>
      <c r="E110" s="21">
        <f>E111+E113+E115+E117+E119</f>
        <v>80</v>
      </c>
      <c r="F110" s="21">
        <f t="shared" ref="F110:G110" si="46">F111+F113+F115+F117+F119</f>
        <v>80</v>
      </c>
      <c r="G110" s="21">
        <f t="shared" si="46"/>
        <v>80</v>
      </c>
      <c r="H110" s="79"/>
    </row>
    <row r="111" spans="1:8" outlineLevel="5">
      <c r="A111" s="59" t="s">
        <v>59</v>
      </c>
      <c r="B111" s="58" t="s">
        <v>65</v>
      </c>
      <c r="C111" s="59"/>
      <c r="D111" s="61" t="s">
        <v>373</v>
      </c>
      <c r="E111" s="21">
        <f>E112</f>
        <v>10</v>
      </c>
      <c r="F111" s="21">
        <f t="shared" ref="F111:G111" si="47">F112</f>
        <v>10</v>
      </c>
      <c r="G111" s="21">
        <f t="shared" si="47"/>
        <v>10</v>
      </c>
      <c r="H111" s="79"/>
    </row>
    <row r="112" spans="1:8" ht="25.5" outlineLevel="6">
      <c r="A112" s="59" t="s">
        <v>59</v>
      </c>
      <c r="B112" s="58" t="s">
        <v>65</v>
      </c>
      <c r="C112" s="59" t="s">
        <v>7</v>
      </c>
      <c r="D112" s="61" t="s">
        <v>318</v>
      </c>
      <c r="E112" s="21">
        <f>'№ 5ведомственная'!F104</f>
        <v>10</v>
      </c>
      <c r="F112" s="21">
        <f>'№ 5ведомственная'!G104</f>
        <v>10</v>
      </c>
      <c r="G112" s="21">
        <f>'№ 5ведомственная'!H104</f>
        <v>10</v>
      </c>
      <c r="H112" s="79"/>
    </row>
    <row r="113" spans="1:8" outlineLevel="5">
      <c r="A113" s="59" t="s">
        <v>59</v>
      </c>
      <c r="B113" s="58" t="s">
        <v>66</v>
      </c>
      <c r="C113" s="59"/>
      <c r="D113" s="61" t="s">
        <v>374</v>
      </c>
      <c r="E113" s="21">
        <f>E114</f>
        <v>39</v>
      </c>
      <c r="F113" s="21">
        <f t="shared" ref="F113:G113" si="48">F114</f>
        <v>24</v>
      </c>
      <c r="G113" s="21">
        <f t="shared" si="48"/>
        <v>24</v>
      </c>
      <c r="H113" s="79"/>
    </row>
    <row r="114" spans="1:8" ht="25.5" outlineLevel="6">
      <c r="A114" s="59" t="s">
        <v>59</v>
      </c>
      <c r="B114" s="58" t="s">
        <v>66</v>
      </c>
      <c r="C114" s="59" t="s">
        <v>7</v>
      </c>
      <c r="D114" s="61" t="s">
        <v>318</v>
      </c>
      <c r="E114" s="21">
        <f>'№ 5ведомственная'!F106</f>
        <v>39</v>
      </c>
      <c r="F114" s="21">
        <f>'№ 5ведомственная'!G106</f>
        <v>24</v>
      </c>
      <c r="G114" s="21">
        <f>'№ 5ведомственная'!H106</f>
        <v>24</v>
      </c>
      <c r="H114" s="79"/>
    </row>
    <row r="115" spans="1:8" outlineLevel="5">
      <c r="A115" s="59" t="s">
        <v>59</v>
      </c>
      <c r="B115" s="58" t="s">
        <v>67</v>
      </c>
      <c r="C115" s="59"/>
      <c r="D115" s="61" t="s">
        <v>375</v>
      </c>
      <c r="E115" s="21">
        <f>E116</f>
        <v>25</v>
      </c>
      <c r="F115" s="21">
        <f t="shared" ref="F115:G115" si="49">F116</f>
        <v>40</v>
      </c>
      <c r="G115" s="21">
        <f t="shared" si="49"/>
        <v>40</v>
      </c>
      <c r="H115" s="79"/>
    </row>
    <row r="116" spans="1:8" ht="25.5" outlineLevel="6">
      <c r="A116" s="59" t="s">
        <v>59</v>
      </c>
      <c r="B116" s="58" t="s">
        <v>67</v>
      </c>
      <c r="C116" s="59" t="s">
        <v>7</v>
      </c>
      <c r="D116" s="61" t="s">
        <v>318</v>
      </c>
      <c r="E116" s="21">
        <f>'№ 5ведомственная'!F108</f>
        <v>25</v>
      </c>
      <c r="F116" s="21">
        <f>'№ 5ведомственная'!G108</f>
        <v>40</v>
      </c>
      <c r="G116" s="21">
        <f>'№ 5ведомственная'!H108</f>
        <v>40</v>
      </c>
      <c r="H116" s="79"/>
    </row>
    <row r="117" spans="1:8" outlineLevel="5">
      <c r="A117" s="59" t="s">
        <v>59</v>
      </c>
      <c r="B117" s="58" t="s">
        <v>68</v>
      </c>
      <c r="C117" s="59"/>
      <c r="D117" s="61" t="s">
        <v>376</v>
      </c>
      <c r="E117" s="21">
        <f>E118</f>
        <v>3</v>
      </c>
      <c r="F117" s="21">
        <f t="shared" ref="F117:G117" si="50">F118</f>
        <v>3</v>
      </c>
      <c r="G117" s="21">
        <f t="shared" si="50"/>
        <v>3</v>
      </c>
      <c r="H117" s="79"/>
    </row>
    <row r="118" spans="1:8" ht="25.5" outlineLevel="6">
      <c r="A118" s="59" t="s">
        <v>59</v>
      </c>
      <c r="B118" s="58" t="s">
        <v>68</v>
      </c>
      <c r="C118" s="59" t="s">
        <v>7</v>
      </c>
      <c r="D118" s="61" t="s">
        <v>318</v>
      </c>
      <c r="E118" s="21">
        <f>'№ 5ведомственная'!F110</f>
        <v>3</v>
      </c>
      <c r="F118" s="21">
        <f>'№ 5ведомственная'!G110</f>
        <v>3</v>
      </c>
      <c r="G118" s="21">
        <f>'№ 5ведомственная'!H110</f>
        <v>3</v>
      </c>
      <c r="H118" s="79"/>
    </row>
    <row r="119" spans="1:8" outlineLevel="5">
      <c r="A119" s="59" t="s">
        <v>59</v>
      </c>
      <c r="B119" s="58" t="s">
        <v>69</v>
      </c>
      <c r="C119" s="59"/>
      <c r="D119" s="61" t="s">
        <v>377</v>
      </c>
      <c r="E119" s="21">
        <f>E120</f>
        <v>3</v>
      </c>
      <c r="F119" s="21">
        <f t="shared" ref="F119:G119" si="51">F120</f>
        <v>3</v>
      </c>
      <c r="G119" s="21">
        <f t="shared" si="51"/>
        <v>3</v>
      </c>
      <c r="H119" s="79"/>
    </row>
    <row r="120" spans="1:8" ht="25.5" outlineLevel="6">
      <c r="A120" s="59" t="s">
        <v>59</v>
      </c>
      <c r="B120" s="58" t="s">
        <v>69</v>
      </c>
      <c r="C120" s="59" t="s">
        <v>7</v>
      </c>
      <c r="D120" s="61" t="s">
        <v>318</v>
      </c>
      <c r="E120" s="21">
        <f>'№ 5ведомственная'!F112</f>
        <v>3</v>
      </c>
      <c r="F120" s="21">
        <f>'№ 5ведомственная'!G112</f>
        <v>3</v>
      </c>
      <c r="G120" s="21">
        <f>'№ 5ведомственная'!H112</f>
        <v>3</v>
      </c>
      <c r="H120" s="79"/>
    </row>
    <row r="121" spans="1:8" ht="38.25" outlineLevel="4">
      <c r="A121" s="59" t="s">
        <v>59</v>
      </c>
      <c r="B121" s="58" t="s">
        <v>70</v>
      </c>
      <c r="C121" s="59"/>
      <c r="D121" s="61" t="s">
        <v>378</v>
      </c>
      <c r="E121" s="21">
        <f>E122</f>
        <v>20</v>
      </c>
      <c r="F121" s="21">
        <f t="shared" ref="F121:G122" si="52">F122</f>
        <v>20</v>
      </c>
      <c r="G121" s="21">
        <f t="shared" si="52"/>
        <v>20</v>
      </c>
      <c r="H121" s="79"/>
    </row>
    <row r="122" spans="1:8" ht="25.5" outlineLevel="5">
      <c r="A122" s="59" t="s">
        <v>59</v>
      </c>
      <c r="B122" s="58" t="s">
        <v>71</v>
      </c>
      <c r="C122" s="59"/>
      <c r="D122" s="61" t="s">
        <v>379</v>
      </c>
      <c r="E122" s="21">
        <f>E123</f>
        <v>20</v>
      </c>
      <c r="F122" s="21">
        <f t="shared" si="52"/>
        <v>20</v>
      </c>
      <c r="G122" s="21">
        <f t="shared" si="52"/>
        <v>20</v>
      </c>
      <c r="H122" s="79"/>
    </row>
    <row r="123" spans="1:8" ht="25.5" outlineLevel="6">
      <c r="A123" s="59" t="s">
        <v>59</v>
      </c>
      <c r="B123" s="58" t="s">
        <v>71</v>
      </c>
      <c r="C123" s="59" t="s">
        <v>7</v>
      </c>
      <c r="D123" s="61" t="s">
        <v>318</v>
      </c>
      <c r="E123" s="21">
        <f>'№ 5ведомственная'!F115</f>
        <v>20</v>
      </c>
      <c r="F123" s="21">
        <f>'№ 5ведомственная'!G115</f>
        <v>20</v>
      </c>
      <c r="G123" s="21">
        <f>'№ 5ведомственная'!H115</f>
        <v>20</v>
      </c>
      <c r="H123" s="79"/>
    </row>
    <row r="124" spans="1:8" ht="25.5" outlineLevel="6">
      <c r="A124" s="18" t="s">
        <v>622</v>
      </c>
      <c r="B124" s="18"/>
      <c r="C124" s="17"/>
      <c r="D124" s="19" t="s">
        <v>627</v>
      </c>
      <c r="E124" s="21">
        <f>E133+E125</f>
        <v>120</v>
      </c>
      <c r="F124" s="21">
        <f t="shared" ref="F124:G124" si="53">F133+F125</f>
        <v>95</v>
      </c>
      <c r="G124" s="21">
        <f t="shared" si="53"/>
        <v>95</v>
      </c>
      <c r="H124" s="79"/>
    </row>
    <row r="125" spans="1:8" ht="38.25" outlineLevel="6">
      <c r="A125" s="18" t="s">
        <v>622</v>
      </c>
      <c r="B125" s="18" t="s">
        <v>45</v>
      </c>
      <c r="C125" s="17"/>
      <c r="D125" s="19" t="s">
        <v>280</v>
      </c>
      <c r="E125" s="21">
        <f>E126</f>
        <v>45</v>
      </c>
      <c r="F125" s="21">
        <f>F126</f>
        <v>45</v>
      </c>
      <c r="G125" s="21">
        <f>G126</f>
        <v>45</v>
      </c>
      <c r="H125" s="79"/>
    </row>
    <row r="126" spans="1:8" ht="25.5" outlineLevel="6">
      <c r="A126" s="18" t="s">
        <v>622</v>
      </c>
      <c r="B126" s="18" t="s">
        <v>46</v>
      </c>
      <c r="C126" s="17"/>
      <c r="D126" s="19" t="s">
        <v>350</v>
      </c>
      <c r="E126" s="21">
        <f>E127+E130</f>
        <v>45</v>
      </c>
      <c r="F126" s="21">
        <f t="shared" ref="F126:G126" si="54">F127+F130</f>
        <v>45</v>
      </c>
      <c r="G126" s="21">
        <f t="shared" si="54"/>
        <v>45</v>
      </c>
      <c r="H126" s="79"/>
    </row>
    <row r="127" spans="1:8" ht="25.5" outlineLevel="6">
      <c r="A127" s="18" t="s">
        <v>622</v>
      </c>
      <c r="B127" s="18" t="s">
        <v>47</v>
      </c>
      <c r="C127" s="17"/>
      <c r="D127" s="19" t="s">
        <v>351</v>
      </c>
      <c r="E127" s="21">
        <f t="shared" ref="E127:G128" si="55">E128</f>
        <v>2</v>
      </c>
      <c r="F127" s="21">
        <f t="shared" si="55"/>
        <v>2</v>
      </c>
      <c r="G127" s="21">
        <f t="shared" si="55"/>
        <v>2</v>
      </c>
      <c r="H127" s="79"/>
    </row>
    <row r="128" spans="1:8" ht="25.5" outlineLevel="6">
      <c r="A128" s="18" t="s">
        <v>622</v>
      </c>
      <c r="B128" s="18" t="s">
        <v>48</v>
      </c>
      <c r="C128" s="17"/>
      <c r="D128" s="19" t="s">
        <v>352</v>
      </c>
      <c r="E128" s="21">
        <f t="shared" si="55"/>
        <v>2</v>
      </c>
      <c r="F128" s="21">
        <f t="shared" si="55"/>
        <v>2</v>
      </c>
      <c r="G128" s="21">
        <f t="shared" si="55"/>
        <v>2</v>
      </c>
      <c r="H128" s="79"/>
    </row>
    <row r="129" spans="1:10" ht="25.5" outlineLevel="6">
      <c r="A129" s="18" t="s">
        <v>622</v>
      </c>
      <c r="B129" s="18" t="s">
        <v>48</v>
      </c>
      <c r="C129" s="17" t="s">
        <v>7</v>
      </c>
      <c r="D129" s="19" t="s">
        <v>318</v>
      </c>
      <c r="E129" s="21">
        <f>'№ 5ведомственная'!F121</f>
        <v>2</v>
      </c>
      <c r="F129" s="21">
        <f>'№ 5ведомственная'!G121</f>
        <v>2</v>
      </c>
      <c r="G129" s="21">
        <f>'№ 5ведомственная'!H121</f>
        <v>2</v>
      </c>
      <c r="H129" s="79"/>
    </row>
    <row r="130" spans="1:10" ht="25.5" outlineLevel="6">
      <c r="A130" s="18" t="s">
        <v>622</v>
      </c>
      <c r="B130" s="18" t="s">
        <v>49</v>
      </c>
      <c r="C130" s="17"/>
      <c r="D130" s="19" t="s">
        <v>353</v>
      </c>
      <c r="E130" s="21">
        <f t="shared" ref="E130:G131" si="56">E131</f>
        <v>43</v>
      </c>
      <c r="F130" s="21">
        <f t="shared" si="56"/>
        <v>43</v>
      </c>
      <c r="G130" s="21">
        <f t="shared" si="56"/>
        <v>43</v>
      </c>
      <c r="H130" s="79"/>
    </row>
    <row r="131" spans="1:10" ht="25.5" outlineLevel="6">
      <c r="A131" s="18" t="s">
        <v>622</v>
      </c>
      <c r="B131" s="18" t="s">
        <v>50</v>
      </c>
      <c r="C131" s="17"/>
      <c r="D131" s="19" t="s">
        <v>354</v>
      </c>
      <c r="E131" s="21">
        <f t="shared" si="56"/>
        <v>43</v>
      </c>
      <c r="F131" s="21">
        <f t="shared" si="56"/>
        <v>43</v>
      </c>
      <c r="G131" s="21">
        <f t="shared" si="56"/>
        <v>43</v>
      </c>
      <c r="H131" s="79"/>
    </row>
    <row r="132" spans="1:10" ht="51" outlineLevel="6">
      <c r="A132" s="18" t="s">
        <v>622</v>
      </c>
      <c r="B132" s="18" t="s">
        <v>50</v>
      </c>
      <c r="C132" s="17">
        <v>100</v>
      </c>
      <c r="D132" s="19" t="s">
        <v>317</v>
      </c>
      <c r="E132" s="21">
        <f>'№ 5ведомственная'!F124</f>
        <v>43</v>
      </c>
      <c r="F132" s="21">
        <f>'№ 5ведомственная'!G124</f>
        <v>43</v>
      </c>
      <c r="G132" s="21">
        <f>'№ 5ведомственная'!H124</f>
        <v>43</v>
      </c>
      <c r="H132" s="79"/>
    </row>
    <row r="133" spans="1:10" ht="51" outlineLevel="6">
      <c r="A133" s="18" t="s">
        <v>622</v>
      </c>
      <c r="B133" s="18" t="s">
        <v>623</v>
      </c>
      <c r="C133" s="17"/>
      <c r="D133" s="19" t="s">
        <v>628</v>
      </c>
      <c r="E133" s="21">
        <f>E134</f>
        <v>75</v>
      </c>
      <c r="F133" s="21">
        <f t="shared" ref="F133:G133" si="57">F134</f>
        <v>50</v>
      </c>
      <c r="G133" s="21">
        <f t="shared" si="57"/>
        <v>50</v>
      </c>
      <c r="H133" s="79"/>
    </row>
    <row r="134" spans="1:10" ht="76.5" outlineLevel="6">
      <c r="A134" s="18" t="s">
        <v>622</v>
      </c>
      <c r="B134" s="18" t="s">
        <v>624</v>
      </c>
      <c r="C134" s="17"/>
      <c r="D134" s="19" t="s">
        <v>631</v>
      </c>
      <c r="E134" s="21">
        <f>E135</f>
        <v>75</v>
      </c>
      <c r="F134" s="21">
        <f t="shared" ref="F134:G134" si="58">F135</f>
        <v>50</v>
      </c>
      <c r="G134" s="21">
        <f t="shared" si="58"/>
        <v>50</v>
      </c>
      <c r="H134" s="79"/>
    </row>
    <row r="135" spans="1:10" ht="25.5" outlineLevel="6">
      <c r="A135" s="18" t="s">
        <v>622</v>
      </c>
      <c r="B135" s="18" t="s">
        <v>625</v>
      </c>
      <c r="C135" s="17"/>
      <c r="D135" s="19" t="s">
        <v>629</v>
      </c>
      <c r="E135" s="21">
        <f>E136</f>
        <v>75</v>
      </c>
      <c r="F135" s="21">
        <f t="shared" ref="F135:G135" si="59">F136</f>
        <v>50</v>
      </c>
      <c r="G135" s="21">
        <f t="shared" si="59"/>
        <v>50</v>
      </c>
      <c r="H135" s="79"/>
    </row>
    <row r="136" spans="1:10" ht="25.5" outlineLevel="6">
      <c r="A136" s="18" t="s">
        <v>622</v>
      </c>
      <c r="B136" s="18" t="s">
        <v>626</v>
      </c>
      <c r="C136" s="17"/>
      <c r="D136" s="19" t="s">
        <v>630</v>
      </c>
      <c r="E136" s="21">
        <f>E137</f>
        <v>75</v>
      </c>
      <c r="F136" s="21">
        <f t="shared" ref="F136:G136" si="60">F137</f>
        <v>50</v>
      </c>
      <c r="G136" s="21">
        <f t="shared" si="60"/>
        <v>50</v>
      </c>
      <c r="H136" s="79"/>
    </row>
    <row r="137" spans="1:10" ht="25.5" outlineLevel="6">
      <c r="A137" s="18" t="s">
        <v>622</v>
      </c>
      <c r="B137" s="18" t="s">
        <v>626</v>
      </c>
      <c r="C137" s="17">
        <v>200</v>
      </c>
      <c r="D137" s="19" t="s">
        <v>318</v>
      </c>
      <c r="E137" s="21">
        <f>'№ 5ведомственная'!F129</f>
        <v>75</v>
      </c>
      <c r="F137" s="21">
        <f>'№ 5ведомственная'!G129</f>
        <v>50</v>
      </c>
      <c r="G137" s="21">
        <f>'№ 5ведомственная'!H129</f>
        <v>50</v>
      </c>
      <c r="H137" s="79"/>
    </row>
    <row r="138" spans="1:10" s="30" customFormat="1">
      <c r="A138" s="62" t="s">
        <v>72</v>
      </c>
      <c r="B138" s="63"/>
      <c r="C138" s="62"/>
      <c r="D138" s="64" t="s">
        <v>264</v>
      </c>
      <c r="E138" s="65">
        <f>E139+E148+E156+E184</f>
        <v>67685.8</v>
      </c>
      <c r="F138" s="65">
        <f t="shared" ref="F138:G138" si="61">F139+F148+F156+F184</f>
        <v>70016.899999999994</v>
      </c>
      <c r="G138" s="65">
        <f t="shared" si="61"/>
        <v>72263.5</v>
      </c>
      <c r="H138" s="84"/>
      <c r="I138" s="4"/>
      <c r="J138" s="4"/>
    </row>
    <row r="139" spans="1:10" outlineLevel="1">
      <c r="A139" s="59" t="s">
        <v>165</v>
      </c>
      <c r="B139" s="58"/>
      <c r="C139" s="59"/>
      <c r="D139" s="61" t="s">
        <v>301</v>
      </c>
      <c r="E139" s="21">
        <f>E140</f>
        <v>90</v>
      </c>
      <c r="F139" s="21">
        <f t="shared" ref="F139:G140" si="62">F140</f>
        <v>90</v>
      </c>
      <c r="G139" s="21">
        <f t="shared" si="62"/>
        <v>90</v>
      </c>
      <c r="H139" s="85"/>
    </row>
    <row r="140" spans="1:10" ht="38.25" outlineLevel="2">
      <c r="A140" s="59" t="s">
        <v>165</v>
      </c>
      <c r="B140" s="58" t="s">
        <v>155</v>
      </c>
      <c r="C140" s="59"/>
      <c r="D140" s="61" t="s">
        <v>299</v>
      </c>
      <c r="E140" s="21">
        <f>E141</f>
        <v>90</v>
      </c>
      <c r="F140" s="21">
        <f t="shared" si="62"/>
        <v>90</v>
      </c>
      <c r="G140" s="21">
        <f t="shared" si="62"/>
        <v>90</v>
      </c>
      <c r="H140" s="79"/>
    </row>
    <row r="141" spans="1:10" ht="25.5" outlineLevel="3">
      <c r="A141" s="59" t="s">
        <v>165</v>
      </c>
      <c r="B141" s="58" t="s">
        <v>166</v>
      </c>
      <c r="C141" s="59"/>
      <c r="D141" s="61" t="s">
        <v>455</v>
      </c>
      <c r="E141" s="21">
        <f>E142+E145</f>
        <v>90</v>
      </c>
      <c r="F141" s="21">
        <f t="shared" ref="F141:G141" si="63">F142+F145</f>
        <v>90</v>
      </c>
      <c r="G141" s="21">
        <f t="shared" si="63"/>
        <v>90</v>
      </c>
      <c r="H141" s="79"/>
    </row>
    <row r="142" spans="1:10" ht="38.25" outlineLevel="4">
      <c r="A142" s="17" t="s">
        <v>165</v>
      </c>
      <c r="B142" s="18" t="s">
        <v>217</v>
      </c>
      <c r="C142" s="17"/>
      <c r="D142" s="19" t="s">
        <v>495</v>
      </c>
      <c r="E142" s="9">
        <f>E143</f>
        <v>50</v>
      </c>
      <c r="F142" s="9">
        <f t="shared" ref="F142:G143" si="64">F143</f>
        <v>50</v>
      </c>
      <c r="G142" s="9">
        <f t="shared" si="64"/>
        <v>50</v>
      </c>
      <c r="H142" s="79"/>
    </row>
    <row r="143" spans="1:10" ht="25.5" outlineLevel="5">
      <c r="A143" s="17" t="s">
        <v>165</v>
      </c>
      <c r="B143" s="18" t="s">
        <v>218</v>
      </c>
      <c r="C143" s="17"/>
      <c r="D143" s="19" t="s">
        <v>496</v>
      </c>
      <c r="E143" s="9">
        <f>E144</f>
        <v>50</v>
      </c>
      <c r="F143" s="9">
        <f t="shared" si="64"/>
        <v>50</v>
      </c>
      <c r="G143" s="9">
        <f t="shared" si="64"/>
        <v>50</v>
      </c>
      <c r="H143" s="79"/>
    </row>
    <row r="144" spans="1:10" ht="51" outlineLevel="6">
      <c r="A144" s="17" t="s">
        <v>165</v>
      </c>
      <c r="B144" s="18" t="s">
        <v>218</v>
      </c>
      <c r="C144" s="17">
        <v>100</v>
      </c>
      <c r="D144" s="19" t="s">
        <v>317</v>
      </c>
      <c r="E144" s="9">
        <f>'№ 5ведомственная'!F462</f>
        <v>50</v>
      </c>
      <c r="F144" s="9">
        <f>'№ 5ведомственная'!G462</f>
        <v>50</v>
      </c>
      <c r="G144" s="9">
        <f>'№ 5ведомственная'!H462</f>
        <v>50</v>
      </c>
      <c r="H144" s="79"/>
    </row>
    <row r="145" spans="1:8" ht="25.5" outlineLevel="4">
      <c r="A145" s="17" t="s">
        <v>165</v>
      </c>
      <c r="B145" s="18" t="s">
        <v>167</v>
      </c>
      <c r="C145" s="17"/>
      <c r="D145" s="19" t="s">
        <v>456</v>
      </c>
      <c r="E145" s="9">
        <f>E146</f>
        <v>40</v>
      </c>
      <c r="F145" s="9">
        <f t="shared" ref="F145:G146" si="65">F146</f>
        <v>40</v>
      </c>
      <c r="G145" s="9">
        <f t="shared" si="65"/>
        <v>40</v>
      </c>
      <c r="H145" s="79"/>
    </row>
    <row r="146" spans="1:8" ht="25.5" outlineLevel="5">
      <c r="A146" s="17" t="s">
        <v>165</v>
      </c>
      <c r="B146" s="18" t="s">
        <v>168</v>
      </c>
      <c r="C146" s="17"/>
      <c r="D146" s="19" t="s">
        <v>457</v>
      </c>
      <c r="E146" s="9">
        <f>E147</f>
        <v>40</v>
      </c>
      <c r="F146" s="9">
        <f t="shared" si="65"/>
        <v>40</v>
      </c>
      <c r="G146" s="9">
        <f t="shared" si="65"/>
        <v>40</v>
      </c>
      <c r="H146" s="79"/>
    </row>
    <row r="147" spans="1:8" ht="25.5" outlineLevel="6">
      <c r="A147" s="17" t="s">
        <v>165</v>
      </c>
      <c r="B147" s="18" t="s">
        <v>168</v>
      </c>
      <c r="C147" s="17" t="s">
        <v>39</v>
      </c>
      <c r="D147" s="19" t="s">
        <v>344</v>
      </c>
      <c r="E147" s="9">
        <f>'№ 5ведомственная'!F331</f>
        <v>40</v>
      </c>
      <c r="F147" s="9">
        <f>'№ 5ведомственная'!G331</f>
        <v>40</v>
      </c>
      <c r="G147" s="9">
        <f>'№ 5ведомственная'!H331</f>
        <v>40</v>
      </c>
      <c r="H147" s="79"/>
    </row>
    <row r="148" spans="1:8" outlineLevel="1">
      <c r="A148" s="17" t="s">
        <v>77</v>
      </c>
      <c r="B148" s="18"/>
      <c r="C148" s="17"/>
      <c r="D148" s="19" t="s">
        <v>284</v>
      </c>
      <c r="E148" s="9">
        <f>E149</f>
        <v>16344.9</v>
      </c>
      <c r="F148" s="9">
        <f t="shared" ref="F148:G150" si="66">F149</f>
        <v>16244.4</v>
      </c>
      <c r="G148" s="9">
        <f t="shared" si="66"/>
        <v>16292.300000000001</v>
      </c>
      <c r="H148" s="79"/>
    </row>
    <row r="149" spans="1:8" ht="51" outlineLevel="2">
      <c r="A149" s="17" t="s">
        <v>77</v>
      </c>
      <c r="B149" s="18" t="s">
        <v>74</v>
      </c>
      <c r="C149" s="17"/>
      <c r="D149" s="19" t="s">
        <v>283</v>
      </c>
      <c r="E149" s="9">
        <f>E150</f>
        <v>16344.9</v>
      </c>
      <c r="F149" s="9">
        <f t="shared" si="66"/>
        <v>16244.4</v>
      </c>
      <c r="G149" s="9">
        <f t="shared" si="66"/>
        <v>16292.300000000001</v>
      </c>
      <c r="H149" s="79"/>
    </row>
    <row r="150" spans="1:8" ht="25.5" outlineLevel="3">
      <c r="A150" s="17" t="s">
        <v>77</v>
      </c>
      <c r="B150" s="18" t="s">
        <v>78</v>
      </c>
      <c r="C150" s="17"/>
      <c r="D150" s="19" t="s">
        <v>383</v>
      </c>
      <c r="E150" s="9">
        <f>E151</f>
        <v>16344.9</v>
      </c>
      <c r="F150" s="9">
        <f t="shared" si="66"/>
        <v>16244.4</v>
      </c>
      <c r="G150" s="9">
        <f t="shared" si="66"/>
        <v>16292.300000000001</v>
      </c>
      <c r="H150" s="79"/>
    </row>
    <row r="151" spans="1:8" outlineLevel="4">
      <c r="A151" s="17" t="s">
        <v>77</v>
      </c>
      <c r="B151" s="18" t="s">
        <v>79</v>
      </c>
      <c r="C151" s="17"/>
      <c r="D151" s="19" t="s">
        <v>384</v>
      </c>
      <c r="E151" s="9">
        <f>E152+E154</f>
        <v>16344.9</v>
      </c>
      <c r="F151" s="9">
        <f t="shared" ref="F151:G151" si="67">F152+F154</f>
        <v>16244.4</v>
      </c>
      <c r="G151" s="9">
        <f t="shared" si="67"/>
        <v>16292.300000000001</v>
      </c>
      <c r="H151" s="79"/>
    </row>
    <row r="152" spans="1:8" ht="38.25" outlineLevel="5">
      <c r="A152" s="17" t="s">
        <v>77</v>
      </c>
      <c r="B152" s="18" t="s">
        <v>80</v>
      </c>
      <c r="C152" s="17"/>
      <c r="D152" s="19" t="s">
        <v>385</v>
      </c>
      <c r="E152" s="9">
        <f>E153</f>
        <v>3269</v>
      </c>
      <c r="F152" s="9">
        <f t="shared" ref="F152:G152" si="68">F153</f>
        <v>3132.1</v>
      </c>
      <c r="G152" s="9">
        <f t="shared" si="68"/>
        <v>3132.1</v>
      </c>
      <c r="H152" s="79"/>
    </row>
    <row r="153" spans="1:8" ht="25.5" outlineLevel="6">
      <c r="A153" s="17" t="s">
        <v>77</v>
      </c>
      <c r="B153" s="18" t="s">
        <v>80</v>
      </c>
      <c r="C153" s="17" t="s">
        <v>7</v>
      </c>
      <c r="D153" s="19" t="s">
        <v>318</v>
      </c>
      <c r="E153" s="9">
        <f>'№ 5ведомственная'!F136</f>
        <v>3269</v>
      </c>
      <c r="F153" s="9">
        <f>'№ 5ведомственная'!G136</f>
        <v>3132.1</v>
      </c>
      <c r="G153" s="9">
        <f>'№ 5ведомственная'!H136</f>
        <v>3132.1</v>
      </c>
      <c r="H153" s="79"/>
    </row>
    <row r="154" spans="1:8" ht="38.25" outlineLevel="6">
      <c r="A154" s="18" t="s">
        <v>77</v>
      </c>
      <c r="B154" s="18" t="s">
        <v>578</v>
      </c>
      <c r="C154" s="17"/>
      <c r="D154" s="19" t="s">
        <v>385</v>
      </c>
      <c r="E154" s="9">
        <f>E155</f>
        <v>13075.9</v>
      </c>
      <c r="F154" s="9">
        <f t="shared" ref="F154:G154" si="69">F155</f>
        <v>13112.3</v>
      </c>
      <c r="G154" s="9">
        <f t="shared" si="69"/>
        <v>13160.2</v>
      </c>
      <c r="H154" s="79"/>
    </row>
    <row r="155" spans="1:8" ht="25.5" outlineLevel="6">
      <c r="A155" s="18" t="s">
        <v>77</v>
      </c>
      <c r="B155" s="18" t="s">
        <v>578</v>
      </c>
      <c r="C155" s="17" t="s">
        <v>7</v>
      </c>
      <c r="D155" s="19" t="s">
        <v>318</v>
      </c>
      <c r="E155" s="9">
        <f>'№ 5ведомственная'!F138</f>
        <v>13075.9</v>
      </c>
      <c r="F155" s="9">
        <f>'№ 5ведомственная'!G138</f>
        <v>13112.3</v>
      </c>
      <c r="G155" s="9">
        <f>'№ 5ведомственная'!H138</f>
        <v>13160.2</v>
      </c>
      <c r="H155" s="79"/>
    </row>
    <row r="156" spans="1:8" outlineLevel="1">
      <c r="A156" s="17" t="s">
        <v>81</v>
      </c>
      <c r="B156" s="18"/>
      <c r="C156" s="17"/>
      <c r="D156" s="19" t="s">
        <v>285</v>
      </c>
      <c r="E156" s="9">
        <f>E157</f>
        <v>50950.9</v>
      </c>
      <c r="F156" s="9">
        <f t="shared" ref="F156:G156" si="70">F157</f>
        <v>53382.5</v>
      </c>
      <c r="G156" s="9">
        <f t="shared" si="70"/>
        <v>55581.2</v>
      </c>
      <c r="H156" s="79"/>
    </row>
    <row r="157" spans="1:8" ht="51" outlineLevel="2">
      <c r="A157" s="17" t="s">
        <v>81</v>
      </c>
      <c r="B157" s="18" t="s">
        <v>74</v>
      </c>
      <c r="C157" s="17"/>
      <c r="D157" s="19" t="s">
        <v>283</v>
      </c>
      <c r="E157" s="9">
        <f>E158+E178</f>
        <v>50950.9</v>
      </c>
      <c r="F157" s="9">
        <f t="shared" ref="F157:G157" si="71">F158+F178</f>
        <v>53382.5</v>
      </c>
      <c r="G157" s="9">
        <f t="shared" si="71"/>
        <v>55581.2</v>
      </c>
      <c r="H157" s="79"/>
    </row>
    <row r="158" spans="1:8" ht="25.5" outlineLevel="3">
      <c r="A158" s="17" t="s">
        <v>81</v>
      </c>
      <c r="B158" s="18" t="s">
        <v>78</v>
      </c>
      <c r="C158" s="17"/>
      <c r="D158" s="19" t="s">
        <v>383</v>
      </c>
      <c r="E158" s="9">
        <f>E159+E168+E173</f>
        <v>49753.599999999999</v>
      </c>
      <c r="F158" s="9">
        <f>F159+F168+F173</f>
        <v>52185.2</v>
      </c>
      <c r="G158" s="9">
        <f>G159+G168+G173</f>
        <v>54382.1</v>
      </c>
      <c r="H158" s="79"/>
    </row>
    <row r="159" spans="1:8" ht="38.25" outlineLevel="4">
      <c r="A159" s="17" t="s">
        <v>81</v>
      </c>
      <c r="B159" s="18" t="s">
        <v>82</v>
      </c>
      <c r="C159" s="17"/>
      <c r="D159" s="19" t="s">
        <v>386</v>
      </c>
      <c r="E159" s="9">
        <f>E160+E162+E164+E166</f>
        <v>27364.3</v>
      </c>
      <c r="F159" s="9">
        <f t="shared" ref="F159:G159" si="72">F160+F162+F164+F166</f>
        <v>28873.699999999997</v>
      </c>
      <c r="G159" s="9">
        <f t="shared" si="72"/>
        <v>30185.4</v>
      </c>
      <c r="H159" s="79"/>
    </row>
    <row r="160" spans="1:8" ht="63.75" outlineLevel="5">
      <c r="A160" s="17" t="s">
        <v>81</v>
      </c>
      <c r="B160" s="18" t="s">
        <v>83</v>
      </c>
      <c r="C160" s="17"/>
      <c r="D160" s="19" t="s">
        <v>387</v>
      </c>
      <c r="E160" s="9">
        <f>E161</f>
        <v>12163.5</v>
      </c>
      <c r="F160" s="9">
        <f t="shared" ref="F160:G160" si="73">F161</f>
        <v>12650</v>
      </c>
      <c r="G160" s="9">
        <f t="shared" si="73"/>
        <v>13156</v>
      </c>
      <c r="H160" s="79"/>
    </row>
    <row r="161" spans="1:8" ht="25.5" outlineLevel="6">
      <c r="A161" s="17" t="s">
        <v>81</v>
      </c>
      <c r="B161" s="18" t="s">
        <v>83</v>
      </c>
      <c r="C161" s="17" t="s">
        <v>7</v>
      </c>
      <c r="D161" s="19" t="s">
        <v>318</v>
      </c>
      <c r="E161" s="9">
        <f>'№ 5ведомственная'!F144</f>
        <v>12163.5</v>
      </c>
      <c r="F161" s="9">
        <f>'№ 5ведомственная'!G144</f>
        <v>12650</v>
      </c>
      <c r="G161" s="9">
        <f>'№ 5ведомственная'!H144</f>
        <v>13156</v>
      </c>
      <c r="H161" s="79"/>
    </row>
    <row r="162" spans="1:8" ht="25.5" outlineLevel="5">
      <c r="A162" s="17" t="s">
        <v>81</v>
      </c>
      <c r="B162" s="18" t="s">
        <v>84</v>
      </c>
      <c r="C162" s="17"/>
      <c r="D162" s="19" t="s">
        <v>388</v>
      </c>
      <c r="E162" s="9">
        <f>E163</f>
        <v>8000</v>
      </c>
      <c r="F162" s="9">
        <f t="shared" ref="F162:G162" si="74">F163</f>
        <v>8000</v>
      </c>
      <c r="G162" s="9">
        <f t="shared" si="74"/>
        <v>8000</v>
      </c>
      <c r="H162" s="79"/>
    </row>
    <row r="163" spans="1:8" ht="25.5" outlineLevel="6">
      <c r="A163" s="17" t="s">
        <v>81</v>
      </c>
      <c r="B163" s="18" t="s">
        <v>84</v>
      </c>
      <c r="C163" s="17" t="s">
        <v>39</v>
      </c>
      <c r="D163" s="19" t="s">
        <v>344</v>
      </c>
      <c r="E163" s="9">
        <f>'№ 5ведомственная'!F146</f>
        <v>8000</v>
      </c>
      <c r="F163" s="9">
        <f>'№ 5ведомственная'!G146</f>
        <v>8000</v>
      </c>
      <c r="G163" s="9">
        <f>'№ 5ведомственная'!H146</f>
        <v>8000</v>
      </c>
      <c r="H163" s="79"/>
    </row>
    <row r="164" spans="1:8" ht="25.5" outlineLevel="5">
      <c r="A164" s="17" t="s">
        <v>81</v>
      </c>
      <c r="B164" s="18" t="s">
        <v>85</v>
      </c>
      <c r="C164" s="17"/>
      <c r="D164" s="19" t="s">
        <v>389</v>
      </c>
      <c r="E164" s="9">
        <f>E165</f>
        <v>2200.8000000000002</v>
      </c>
      <c r="F164" s="9">
        <f t="shared" ref="F164:G164" si="75">F165</f>
        <v>3704.3</v>
      </c>
      <c r="G164" s="9">
        <f t="shared" si="75"/>
        <v>4029.4</v>
      </c>
      <c r="H164" s="79"/>
    </row>
    <row r="165" spans="1:8" ht="25.5" outlineLevel="6">
      <c r="A165" s="17" t="s">
        <v>81</v>
      </c>
      <c r="B165" s="18" t="s">
        <v>85</v>
      </c>
      <c r="C165" s="17" t="s">
        <v>7</v>
      </c>
      <c r="D165" s="19" t="s">
        <v>318</v>
      </c>
      <c r="E165" s="9">
        <f>'№ 5ведомственная'!F148</f>
        <v>2200.8000000000002</v>
      </c>
      <c r="F165" s="9">
        <f>'№ 5ведомственная'!G148</f>
        <v>3704.3</v>
      </c>
      <c r="G165" s="9">
        <f>'№ 5ведомственная'!H148</f>
        <v>4029.4</v>
      </c>
      <c r="H165" s="79"/>
    </row>
    <row r="166" spans="1:8" ht="51" outlineLevel="5">
      <c r="A166" s="17" t="s">
        <v>81</v>
      </c>
      <c r="B166" s="18" t="s">
        <v>86</v>
      </c>
      <c r="C166" s="17"/>
      <c r="D166" s="19" t="s">
        <v>390</v>
      </c>
      <c r="E166" s="9">
        <f>E167</f>
        <v>5000</v>
      </c>
      <c r="F166" s="9">
        <f t="shared" ref="F166:G166" si="76">F167</f>
        <v>4519.3999999999996</v>
      </c>
      <c r="G166" s="9">
        <f t="shared" si="76"/>
        <v>5000</v>
      </c>
      <c r="H166" s="79"/>
    </row>
    <row r="167" spans="1:8" ht="25.5" outlineLevel="6">
      <c r="A167" s="17" t="s">
        <v>81</v>
      </c>
      <c r="B167" s="18" t="s">
        <v>86</v>
      </c>
      <c r="C167" s="17" t="s">
        <v>7</v>
      </c>
      <c r="D167" s="19" t="s">
        <v>318</v>
      </c>
      <c r="E167" s="9">
        <f>'№ 5ведомственная'!F150</f>
        <v>5000</v>
      </c>
      <c r="F167" s="9">
        <f>'№ 5ведомственная'!G150</f>
        <v>4519.3999999999996</v>
      </c>
      <c r="G167" s="9">
        <f>'№ 5ведомственная'!H150</f>
        <v>5000</v>
      </c>
      <c r="H167" s="79"/>
    </row>
    <row r="168" spans="1:8" outlineLevel="4">
      <c r="A168" s="17" t="s">
        <v>81</v>
      </c>
      <c r="B168" s="18" t="s">
        <v>87</v>
      </c>
      <c r="C168" s="17"/>
      <c r="D168" s="19" t="s">
        <v>644</v>
      </c>
      <c r="E168" s="9">
        <f>E172+E169</f>
        <v>20404.900000000001</v>
      </c>
      <c r="F168" s="9">
        <f t="shared" ref="F168:G168" si="77">F172+F169</f>
        <v>21279.5</v>
      </c>
      <c r="G168" s="9">
        <f t="shared" si="77"/>
        <v>22107.1</v>
      </c>
      <c r="H168" s="79"/>
    </row>
    <row r="169" spans="1:8" ht="25.5" outlineLevel="4">
      <c r="A169" s="18" t="s">
        <v>81</v>
      </c>
      <c r="B169" s="18" t="s">
        <v>579</v>
      </c>
      <c r="C169" s="17"/>
      <c r="D169" s="19" t="s">
        <v>613</v>
      </c>
      <c r="E169" s="9">
        <f>E170</f>
        <v>16323.9</v>
      </c>
      <c r="F169" s="9">
        <f t="shared" ref="F169:G169" si="78">F170</f>
        <v>17023.599999999999</v>
      </c>
      <c r="G169" s="9">
        <f t="shared" si="78"/>
        <v>17685.7</v>
      </c>
      <c r="H169" s="79"/>
    </row>
    <row r="170" spans="1:8" ht="25.5" outlineLevel="4">
      <c r="A170" s="18" t="s">
        <v>81</v>
      </c>
      <c r="B170" s="18" t="s">
        <v>579</v>
      </c>
      <c r="C170" s="17">
        <v>200</v>
      </c>
      <c r="D170" s="19" t="s">
        <v>318</v>
      </c>
      <c r="E170" s="9">
        <f>'№ 5ведомственная'!F153</f>
        <v>16323.9</v>
      </c>
      <c r="F170" s="9">
        <f>'№ 5ведомственная'!G153</f>
        <v>17023.599999999999</v>
      </c>
      <c r="G170" s="9">
        <f>'№ 5ведомственная'!H153</f>
        <v>17685.7</v>
      </c>
      <c r="H170" s="79"/>
    </row>
    <row r="171" spans="1:8" ht="25.5" outlineLevel="5">
      <c r="A171" s="17" t="s">
        <v>81</v>
      </c>
      <c r="B171" s="18" t="s">
        <v>88</v>
      </c>
      <c r="C171" s="17"/>
      <c r="D171" s="19" t="s">
        <v>614</v>
      </c>
      <c r="E171" s="9">
        <f>E172</f>
        <v>4081</v>
      </c>
      <c r="F171" s="9">
        <f t="shared" ref="F171:G171" si="79">F172</f>
        <v>4255.8999999999996</v>
      </c>
      <c r="G171" s="9">
        <f t="shared" si="79"/>
        <v>4421.3999999999996</v>
      </c>
      <c r="H171" s="79"/>
    </row>
    <row r="172" spans="1:8" ht="25.5" outlineLevel="6">
      <c r="A172" s="17" t="s">
        <v>81</v>
      </c>
      <c r="B172" s="18" t="s">
        <v>88</v>
      </c>
      <c r="C172" s="17" t="s">
        <v>7</v>
      </c>
      <c r="D172" s="19" t="s">
        <v>318</v>
      </c>
      <c r="E172" s="9">
        <f>'№ 5ведомственная'!F155</f>
        <v>4081</v>
      </c>
      <c r="F172" s="9">
        <f>'№ 5ведомственная'!G155</f>
        <v>4255.8999999999996</v>
      </c>
      <c r="G172" s="9">
        <f>'№ 5ведомственная'!H155</f>
        <v>4421.3999999999996</v>
      </c>
      <c r="H172" s="79"/>
    </row>
    <row r="173" spans="1:8" ht="38.25" outlineLevel="4">
      <c r="A173" s="17" t="s">
        <v>81</v>
      </c>
      <c r="B173" s="18" t="s">
        <v>89</v>
      </c>
      <c r="C173" s="17"/>
      <c r="D173" s="19" t="s">
        <v>645</v>
      </c>
      <c r="E173" s="9">
        <f>E176+E174</f>
        <v>1984.4</v>
      </c>
      <c r="F173" s="9">
        <f t="shared" ref="F173:G173" si="80">F176+F174</f>
        <v>2032</v>
      </c>
      <c r="G173" s="9">
        <f t="shared" si="80"/>
        <v>2089.6</v>
      </c>
      <c r="H173" s="79"/>
    </row>
    <row r="174" spans="1:8" ht="25.5" outlineLevel="4">
      <c r="A174" s="18" t="s">
        <v>81</v>
      </c>
      <c r="B174" s="18" t="s">
        <v>580</v>
      </c>
      <c r="C174" s="17"/>
      <c r="D174" s="19" t="s">
        <v>581</v>
      </c>
      <c r="E174" s="9">
        <f>E175</f>
        <v>1587.5</v>
      </c>
      <c r="F174" s="9">
        <f t="shared" ref="F174:G174" si="81">F175</f>
        <v>1625.6</v>
      </c>
      <c r="G174" s="9">
        <f t="shared" si="81"/>
        <v>1671.7</v>
      </c>
      <c r="H174" s="79"/>
    </row>
    <row r="175" spans="1:8" ht="25.5" outlineLevel="4">
      <c r="A175" s="18" t="s">
        <v>81</v>
      </c>
      <c r="B175" s="18" t="s">
        <v>580</v>
      </c>
      <c r="C175" s="17" t="s">
        <v>7</v>
      </c>
      <c r="D175" s="19" t="s">
        <v>318</v>
      </c>
      <c r="E175" s="9">
        <f>'№ 5ведомственная'!F157</f>
        <v>1587.5</v>
      </c>
      <c r="F175" s="9">
        <f>'№ 5ведомственная'!G157</f>
        <v>1625.6</v>
      </c>
      <c r="G175" s="9">
        <f>'№ 5ведомственная'!H157</f>
        <v>1671.7</v>
      </c>
      <c r="H175" s="79"/>
    </row>
    <row r="176" spans="1:8" outlineLevel="5">
      <c r="A176" s="17" t="s">
        <v>81</v>
      </c>
      <c r="B176" s="18" t="s">
        <v>90</v>
      </c>
      <c r="C176" s="17"/>
      <c r="D176" s="19" t="s">
        <v>393</v>
      </c>
      <c r="E176" s="9">
        <f>E177</f>
        <v>396.9</v>
      </c>
      <c r="F176" s="9">
        <f t="shared" ref="F176:G176" si="82">F177</f>
        <v>406.4</v>
      </c>
      <c r="G176" s="9">
        <f t="shared" si="82"/>
        <v>417.9</v>
      </c>
      <c r="H176" s="79"/>
    </row>
    <row r="177" spans="1:8" ht="25.5" outlineLevel="6">
      <c r="A177" s="17" t="s">
        <v>81</v>
      </c>
      <c r="B177" s="18" t="s">
        <v>90</v>
      </c>
      <c r="C177" s="17" t="s">
        <v>7</v>
      </c>
      <c r="D177" s="19" t="s">
        <v>318</v>
      </c>
      <c r="E177" s="9">
        <f>'№ 5ведомственная'!F160</f>
        <v>396.9</v>
      </c>
      <c r="F177" s="9">
        <f>'№ 5ведомственная'!G160</f>
        <v>406.4</v>
      </c>
      <c r="G177" s="9">
        <f>'№ 5ведомственная'!H160</f>
        <v>417.9</v>
      </c>
      <c r="H177" s="79"/>
    </row>
    <row r="178" spans="1:8" ht="25.5" outlineLevel="3">
      <c r="A178" s="17" t="s">
        <v>81</v>
      </c>
      <c r="B178" s="18" t="s">
        <v>91</v>
      </c>
      <c r="C178" s="17"/>
      <c r="D178" s="19" t="s">
        <v>394</v>
      </c>
      <c r="E178" s="9">
        <f>E179+E180</f>
        <v>1197.3</v>
      </c>
      <c r="F178" s="9">
        <f t="shared" ref="F178" si="83">F179+F180</f>
        <v>1197.3</v>
      </c>
      <c r="G178" s="9">
        <f>G179+G180</f>
        <v>1199.0999999999999</v>
      </c>
      <c r="H178" s="79"/>
    </row>
    <row r="179" spans="1:8" ht="51" outlineLevel="4">
      <c r="A179" s="17" t="s">
        <v>81</v>
      </c>
      <c r="B179" s="18" t="s">
        <v>92</v>
      </c>
      <c r="C179" s="17"/>
      <c r="D179" s="19" t="s">
        <v>646</v>
      </c>
      <c r="E179" s="9">
        <f>E182</f>
        <v>239.5</v>
      </c>
      <c r="F179" s="9">
        <f t="shared" ref="F179:G179" si="84">F182</f>
        <v>239.5</v>
      </c>
      <c r="G179" s="9">
        <f t="shared" si="84"/>
        <v>239.8</v>
      </c>
      <c r="H179" s="79"/>
    </row>
    <row r="180" spans="1:8" ht="38.25" outlineLevel="4">
      <c r="A180" s="18" t="s">
        <v>81</v>
      </c>
      <c r="B180" s="18" t="s">
        <v>582</v>
      </c>
      <c r="C180" s="17"/>
      <c r="D180" s="19" t="s">
        <v>583</v>
      </c>
      <c r="E180" s="9">
        <f>E181</f>
        <v>957.8</v>
      </c>
      <c r="F180" s="9">
        <f t="shared" ref="F180:G180" si="85">F181</f>
        <v>957.8</v>
      </c>
      <c r="G180" s="9">
        <f t="shared" si="85"/>
        <v>959.3</v>
      </c>
      <c r="H180" s="79"/>
    </row>
    <row r="181" spans="1:8" ht="25.5" outlineLevel="4">
      <c r="A181" s="18" t="s">
        <v>81</v>
      </c>
      <c r="B181" s="18" t="s">
        <v>582</v>
      </c>
      <c r="C181" s="17" t="s">
        <v>7</v>
      </c>
      <c r="D181" s="19" t="s">
        <v>318</v>
      </c>
      <c r="E181" s="9">
        <f>'№ 5ведомственная'!F164</f>
        <v>957.8</v>
      </c>
      <c r="F181" s="9">
        <f>'№ 5ведомственная'!G164</f>
        <v>957.8</v>
      </c>
      <c r="G181" s="9">
        <f>'№ 5ведомственная'!H164</f>
        <v>959.3</v>
      </c>
      <c r="H181" s="79"/>
    </row>
    <row r="182" spans="1:8" ht="38.25" outlineLevel="5">
      <c r="A182" s="17" t="s">
        <v>81</v>
      </c>
      <c r="B182" s="18" t="s">
        <v>93</v>
      </c>
      <c r="C182" s="17"/>
      <c r="D182" s="19" t="s">
        <v>397</v>
      </c>
      <c r="E182" s="9">
        <f>E183</f>
        <v>239.5</v>
      </c>
      <c r="F182" s="9">
        <f t="shared" ref="F182:G182" si="86">F183</f>
        <v>239.5</v>
      </c>
      <c r="G182" s="9">
        <f t="shared" si="86"/>
        <v>239.8</v>
      </c>
      <c r="H182" s="79"/>
    </row>
    <row r="183" spans="1:8" ht="25.5" outlineLevel="6">
      <c r="A183" s="17" t="s">
        <v>81</v>
      </c>
      <c r="B183" s="18" t="s">
        <v>93</v>
      </c>
      <c r="C183" s="17" t="s">
        <v>7</v>
      </c>
      <c r="D183" s="19" t="s">
        <v>318</v>
      </c>
      <c r="E183" s="9">
        <f>'№ 5ведомственная'!F166</f>
        <v>239.5</v>
      </c>
      <c r="F183" s="9">
        <f>'№ 5ведомственная'!G166</f>
        <v>239.5</v>
      </c>
      <c r="G183" s="9">
        <f>'№ 5ведомственная'!H166</f>
        <v>239.8</v>
      </c>
      <c r="H183" s="79"/>
    </row>
    <row r="184" spans="1:8" outlineLevel="1">
      <c r="A184" s="17" t="s">
        <v>95</v>
      </c>
      <c r="B184" s="18"/>
      <c r="C184" s="17"/>
      <c r="D184" s="19" t="s">
        <v>286</v>
      </c>
      <c r="E184" s="9">
        <f>E185</f>
        <v>300</v>
      </c>
      <c r="F184" s="9">
        <f t="shared" ref="F184:G184" si="87">F185</f>
        <v>300</v>
      </c>
      <c r="G184" s="9">
        <f t="shared" si="87"/>
        <v>300</v>
      </c>
      <c r="H184" s="79"/>
    </row>
    <row r="185" spans="1:8" ht="51" outlineLevel="2">
      <c r="A185" s="17" t="s">
        <v>95</v>
      </c>
      <c r="B185" s="18" t="s">
        <v>29</v>
      </c>
      <c r="C185" s="17"/>
      <c r="D185" s="19" t="s">
        <v>279</v>
      </c>
      <c r="E185" s="9">
        <f>E186</f>
        <v>300</v>
      </c>
      <c r="F185" s="9">
        <f t="shared" ref="F185:G187" si="88">F186</f>
        <v>300</v>
      </c>
      <c r="G185" s="9">
        <f t="shared" si="88"/>
        <v>300</v>
      </c>
      <c r="H185" s="79"/>
    </row>
    <row r="186" spans="1:8" ht="25.5" outlineLevel="3">
      <c r="A186" s="17" t="s">
        <v>95</v>
      </c>
      <c r="B186" s="18" t="s">
        <v>35</v>
      </c>
      <c r="C186" s="17"/>
      <c r="D186" s="19" t="s">
        <v>339</v>
      </c>
      <c r="E186" s="9">
        <f>E187</f>
        <v>300</v>
      </c>
      <c r="F186" s="9">
        <f t="shared" si="88"/>
        <v>300</v>
      </c>
      <c r="G186" s="9">
        <f t="shared" si="88"/>
        <v>300</v>
      </c>
      <c r="H186" s="79"/>
    </row>
    <row r="187" spans="1:8" ht="51" outlineLevel="4">
      <c r="A187" s="17" t="s">
        <v>95</v>
      </c>
      <c r="B187" s="18" t="s">
        <v>36</v>
      </c>
      <c r="C187" s="17"/>
      <c r="D187" s="19" t="s">
        <v>340</v>
      </c>
      <c r="E187" s="9">
        <f>E188</f>
        <v>300</v>
      </c>
      <c r="F187" s="9">
        <f t="shared" si="88"/>
        <v>300</v>
      </c>
      <c r="G187" s="9">
        <f t="shared" si="88"/>
        <v>300</v>
      </c>
      <c r="H187" s="79"/>
    </row>
    <row r="188" spans="1:8" outlineLevel="5">
      <c r="A188" s="17" t="s">
        <v>95</v>
      </c>
      <c r="B188" s="18" t="s">
        <v>96</v>
      </c>
      <c r="C188" s="17"/>
      <c r="D188" s="19" t="s">
        <v>401</v>
      </c>
      <c r="E188" s="9">
        <f>E189</f>
        <v>300</v>
      </c>
      <c r="F188" s="9">
        <f t="shared" ref="F188:G188" si="89">F189</f>
        <v>300</v>
      </c>
      <c r="G188" s="9">
        <f t="shared" si="89"/>
        <v>300</v>
      </c>
      <c r="H188" s="79"/>
    </row>
    <row r="189" spans="1:8" ht="25.5" outlineLevel="6">
      <c r="A189" s="17" t="s">
        <v>95</v>
      </c>
      <c r="B189" s="18" t="s">
        <v>96</v>
      </c>
      <c r="C189" s="17" t="s">
        <v>7</v>
      </c>
      <c r="D189" s="19" t="s">
        <v>318</v>
      </c>
      <c r="E189" s="9">
        <f>'№ 5ведомственная'!F172</f>
        <v>300</v>
      </c>
      <c r="F189" s="9">
        <f>'№ 5ведомственная'!G172</f>
        <v>300</v>
      </c>
      <c r="G189" s="9">
        <f>'№ 5ведомственная'!H172</f>
        <v>300</v>
      </c>
      <c r="H189" s="79"/>
    </row>
    <row r="190" spans="1:8" s="30" customFormat="1">
      <c r="A190" s="22" t="s">
        <v>97</v>
      </c>
      <c r="B190" s="51"/>
      <c r="C190" s="22"/>
      <c r="D190" s="23" t="s">
        <v>265</v>
      </c>
      <c r="E190" s="8">
        <f>E191+E204+E228+E272</f>
        <v>124447.29999999999</v>
      </c>
      <c r="F190" s="8">
        <f>F191+F204+F228+F272</f>
        <v>45455</v>
      </c>
      <c r="G190" s="8">
        <f>G191+G204+G228+G272</f>
        <v>40413.300000000003</v>
      </c>
      <c r="H190" s="84"/>
    </row>
    <row r="191" spans="1:8" outlineLevel="1">
      <c r="A191" s="17" t="s">
        <v>98</v>
      </c>
      <c r="B191" s="18"/>
      <c r="C191" s="17"/>
      <c r="D191" s="19" t="s">
        <v>287</v>
      </c>
      <c r="E191" s="9">
        <f>E192+E199</f>
        <v>2200</v>
      </c>
      <c r="F191" s="9">
        <f>F192+F199</f>
        <v>2000</v>
      </c>
      <c r="G191" s="9">
        <f>G192+G199</f>
        <v>2000</v>
      </c>
      <c r="H191" s="79"/>
    </row>
    <row r="192" spans="1:8" ht="51" outlineLevel="2">
      <c r="A192" s="17" t="s">
        <v>98</v>
      </c>
      <c r="B192" s="18" t="s">
        <v>74</v>
      </c>
      <c r="C192" s="17"/>
      <c r="D192" s="19" t="s">
        <v>283</v>
      </c>
      <c r="E192" s="9">
        <f>E193</f>
        <v>2000</v>
      </c>
      <c r="F192" s="9">
        <f t="shared" ref="F192:G193" si="90">F193</f>
        <v>2000</v>
      </c>
      <c r="G192" s="9">
        <f t="shared" si="90"/>
        <v>2000</v>
      </c>
      <c r="H192" s="79"/>
    </row>
    <row r="193" spans="1:8" ht="25.5" outlineLevel="3">
      <c r="A193" s="17" t="s">
        <v>98</v>
      </c>
      <c r="B193" s="18" t="s">
        <v>99</v>
      </c>
      <c r="C193" s="17"/>
      <c r="D193" s="19" t="s">
        <v>403</v>
      </c>
      <c r="E193" s="9">
        <f>E194</f>
        <v>2000</v>
      </c>
      <c r="F193" s="9">
        <f t="shared" si="90"/>
        <v>2000</v>
      </c>
      <c r="G193" s="9">
        <f t="shared" si="90"/>
        <v>2000</v>
      </c>
      <c r="H193" s="79"/>
    </row>
    <row r="194" spans="1:8" ht="25.5" outlineLevel="4">
      <c r="A194" s="17" t="s">
        <v>98</v>
      </c>
      <c r="B194" s="18" t="s">
        <v>100</v>
      </c>
      <c r="C194" s="17"/>
      <c r="D194" s="19" t="s">
        <v>404</v>
      </c>
      <c r="E194" s="9">
        <f>E195+E197</f>
        <v>2000</v>
      </c>
      <c r="F194" s="9">
        <f t="shared" ref="F194:G194" si="91">F195+F197</f>
        <v>2000</v>
      </c>
      <c r="G194" s="9">
        <f t="shared" si="91"/>
        <v>2000</v>
      </c>
      <c r="H194" s="79"/>
    </row>
    <row r="195" spans="1:8" ht="25.5" outlineLevel="5">
      <c r="A195" s="17" t="s">
        <v>98</v>
      </c>
      <c r="B195" s="18" t="s">
        <v>688</v>
      </c>
      <c r="C195" s="17"/>
      <c r="D195" s="19" t="s">
        <v>687</v>
      </c>
      <c r="E195" s="9">
        <f>E196</f>
        <v>1000</v>
      </c>
      <c r="F195" s="9">
        <f t="shared" ref="F195:G195" si="92">F196</f>
        <v>1000</v>
      </c>
      <c r="G195" s="9">
        <f t="shared" si="92"/>
        <v>1000</v>
      </c>
      <c r="H195" s="79"/>
    </row>
    <row r="196" spans="1:8" ht="25.5" outlineLevel="6">
      <c r="A196" s="17" t="s">
        <v>98</v>
      </c>
      <c r="B196" s="18" t="s">
        <v>688</v>
      </c>
      <c r="C196" s="17">
        <v>200</v>
      </c>
      <c r="D196" s="19" t="s">
        <v>318</v>
      </c>
      <c r="E196" s="9">
        <f>'№ 5ведомственная'!F179</f>
        <v>1000</v>
      </c>
      <c r="F196" s="9">
        <f>'№ 5ведомственная'!G179</f>
        <v>1000</v>
      </c>
      <c r="G196" s="9">
        <f>'№ 5ведомственная'!H179</f>
        <v>1000</v>
      </c>
      <c r="H196" s="79"/>
    </row>
    <row r="197" spans="1:8" ht="38.25" outlineLevel="5">
      <c r="A197" s="17" t="s">
        <v>98</v>
      </c>
      <c r="B197" s="18" t="s">
        <v>101</v>
      </c>
      <c r="C197" s="17"/>
      <c r="D197" s="19" t="s">
        <v>406</v>
      </c>
      <c r="E197" s="9">
        <f>E198</f>
        <v>1000</v>
      </c>
      <c r="F197" s="9">
        <f t="shared" ref="F197:G197" si="93">F198</f>
        <v>1000</v>
      </c>
      <c r="G197" s="9">
        <f t="shared" si="93"/>
        <v>1000</v>
      </c>
      <c r="H197" s="79"/>
    </row>
    <row r="198" spans="1:8" ht="25.5" outlineLevel="6">
      <c r="A198" s="17" t="s">
        <v>98</v>
      </c>
      <c r="B198" s="18" t="s">
        <v>101</v>
      </c>
      <c r="C198" s="17" t="s">
        <v>7</v>
      </c>
      <c r="D198" s="19" t="s">
        <v>318</v>
      </c>
      <c r="E198" s="9">
        <f>'№ 5ведомственная'!F181</f>
        <v>1000</v>
      </c>
      <c r="F198" s="9">
        <f>'№ 5ведомственная'!G181</f>
        <v>1000</v>
      </c>
      <c r="G198" s="9">
        <f>'№ 5ведомственная'!H181</f>
        <v>1000</v>
      </c>
      <c r="H198" s="79"/>
    </row>
    <row r="199" spans="1:8" ht="38.25" outlineLevel="2">
      <c r="A199" s="17" t="s">
        <v>98</v>
      </c>
      <c r="B199" s="18" t="s">
        <v>102</v>
      </c>
      <c r="C199" s="17"/>
      <c r="D199" s="19" t="s">
        <v>717</v>
      </c>
      <c r="E199" s="9">
        <f>E200</f>
        <v>200</v>
      </c>
      <c r="F199" s="9">
        <f t="shared" ref="F199:G200" si="94">F200</f>
        <v>0</v>
      </c>
      <c r="G199" s="9">
        <f t="shared" si="94"/>
        <v>0</v>
      </c>
      <c r="H199" s="79"/>
    </row>
    <row r="200" spans="1:8" ht="25.5" outlineLevel="3">
      <c r="A200" s="17" t="s">
        <v>98</v>
      </c>
      <c r="B200" s="18" t="s">
        <v>103</v>
      </c>
      <c r="C200" s="17"/>
      <c r="D200" s="19" t="s">
        <v>634</v>
      </c>
      <c r="E200" s="9">
        <f>E201</f>
        <v>200</v>
      </c>
      <c r="F200" s="9">
        <f t="shared" si="94"/>
        <v>0</v>
      </c>
      <c r="G200" s="9">
        <f t="shared" si="94"/>
        <v>0</v>
      </c>
      <c r="H200" s="79"/>
    </row>
    <row r="201" spans="1:8" ht="25.5" outlineLevel="4">
      <c r="A201" s="17" t="s">
        <v>98</v>
      </c>
      <c r="B201" s="18" t="s">
        <v>104</v>
      </c>
      <c r="C201" s="17"/>
      <c r="D201" s="19" t="s">
        <v>635</v>
      </c>
      <c r="E201" s="9">
        <f>E202</f>
        <v>200</v>
      </c>
      <c r="F201" s="9">
        <f>F202</f>
        <v>0</v>
      </c>
      <c r="G201" s="9">
        <f>G202</f>
        <v>0</v>
      </c>
      <c r="H201" s="79"/>
    </row>
    <row r="202" spans="1:8" outlineLevel="5">
      <c r="A202" s="17" t="s">
        <v>98</v>
      </c>
      <c r="B202" s="18" t="s">
        <v>105</v>
      </c>
      <c r="C202" s="17"/>
      <c r="D202" s="19" t="s">
        <v>549</v>
      </c>
      <c r="E202" s="9">
        <f>E203</f>
        <v>200</v>
      </c>
      <c r="F202" s="9">
        <f t="shared" ref="F202:G202" si="95">F203</f>
        <v>0</v>
      </c>
      <c r="G202" s="9">
        <f t="shared" si="95"/>
        <v>0</v>
      </c>
      <c r="H202" s="79"/>
    </row>
    <row r="203" spans="1:8" ht="25.5" outlineLevel="6">
      <c r="A203" s="17" t="s">
        <v>98</v>
      </c>
      <c r="B203" s="18" t="s">
        <v>105</v>
      </c>
      <c r="C203" s="17" t="s">
        <v>7</v>
      </c>
      <c r="D203" s="19" t="s">
        <v>318</v>
      </c>
      <c r="E203" s="9">
        <f>'№ 5ведомственная'!F186</f>
        <v>200</v>
      </c>
      <c r="F203" s="9">
        <f>'№ 5ведомственная'!G186</f>
        <v>0</v>
      </c>
      <c r="G203" s="9">
        <f>'№ 5ведомственная'!H186</f>
        <v>0</v>
      </c>
      <c r="H203" s="79"/>
    </row>
    <row r="204" spans="1:8" outlineLevel="1">
      <c r="A204" s="17" t="s">
        <v>107</v>
      </c>
      <c r="B204" s="18"/>
      <c r="C204" s="17"/>
      <c r="D204" s="19" t="s">
        <v>289</v>
      </c>
      <c r="E204" s="9">
        <f>E205</f>
        <v>8350.4</v>
      </c>
      <c r="F204" s="9">
        <f t="shared" ref="F204:G204" si="96">F205</f>
        <v>980</v>
      </c>
      <c r="G204" s="9">
        <f t="shared" si="96"/>
        <v>980</v>
      </c>
      <c r="H204" s="79"/>
    </row>
    <row r="205" spans="1:8" ht="51" outlineLevel="2">
      <c r="A205" s="17" t="s">
        <v>107</v>
      </c>
      <c r="B205" s="18" t="s">
        <v>74</v>
      </c>
      <c r="C205" s="17"/>
      <c r="D205" s="19" t="s">
        <v>283</v>
      </c>
      <c r="E205" s="9">
        <f>E206</f>
        <v>8350.4</v>
      </c>
      <c r="F205" s="9">
        <f t="shared" ref="F205:G205" si="97">F206</f>
        <v>980</v>
      </c>
      <c r="G205" s="9">
        <f t="shared" si="97"/>
        <v>980</v>
      </c>
      <c r="H205" s="79"/>
    </row>
    <row r="206" spans="1:8" ht="25.5" outlineLevel="3">
      <c r="A206" s="17" t="s">
        <v>107</v>
      </c>
      <c r="B206" s="18" t="s">
        <v>99</v>
      </c>
      <c r="C206" s="17"/>
      <c r="D206" s="19" t="s">
        <v>403</v>
      </c>
      <c r="E206" s="9">
        <f>E207+E212+E225</f>
        <v>8350.4</v>
      </c>
      <c r="F206" s="9">
        <f>F207+F212+F225</f>
        <v>980</v>
      </c>
      <c r="G206" s="9">
        <f>G207+G212+G225</f>
        <v>980</v>
      </c>
      <c r="H206" s="79"/>
    </row>
    <row r="207" spans="1:8" ht="25.5" outlineLevel="4">
      <c r="A207" s="17" t="s">
        <v>107</v>
      </c>
      <c r="B207" s="18" t="s">
        <v>108</v>
      </c>
      <c r="C207" s="17"/>
      <c r="D207" s="19" t="s">
        <v>412</v>
      </c>
      <c r="E207" s="9">
        <f>E208+E210</f>
        <v>1330</v>
      </c>
      <c r="F207" s="9">
        <f t="shared" ref="F207:G207" si="98">F208+F210</f>
        <v>330</v>
      </c>
      <c r="G207" s="9">
        <f t="shared" si="98"/>
        <v>330</v>
      </c>
      <c r="H207" s="79"/>
    </row>
    <row r="208" spans="1:8" ht="25.5" outlineLevel="5">
      <c r="A208" s="17" t="s">
        <v>107</v>
      </c>
      <c r="B208" s="18" t="s">
        <v>109</v>
      </c>
      <c r="C208" s="17"/>
      <c r="D208" s="19" t="s">
        <v>413</v>
      </c>
      <c r="E208" s="9">
        <f>E209</f>
        <v>1000</v>
      </c>
      <c r="F208" s="9">
        <f t="shared" ref="F208:G208" si="99">F209</f>
        <v>0</v>
      </c>
      <c r="G208" s="9">
        <f t="shared" si="99"/>
        <v>0</v>
      </c>
      <c r="H208" s="79"/>
    </row>
    <row r="209" spans="1:8" ht="25.5" outlineLevel="6">
      <c r="A209" s="17" t="s">
        <v>107</v>
      </c>
      <c r="B209" s="18" t="s">
        <v>109</v>
      </c>
      <c r="C209" s="17" t="s">
        <v>7</v>
      </c>
      <c r="D209" s="19" t="s">
        <v>318</v>
      </c>
      <c r="E209" s="9">
        <f>'№ 5ведомственная'!F192</f>
        <v>1000</v>
      </c>
      <c r="F209" s="9">
        <f>'№ 5ведомственная'!G192</f>
        <v>0</v>
      </c>
      <c r="G209" s="9">
        <f>'№ 5ведомственная'!H192</f>
        <v>0</v>
      </c>
      <c r="H209" s="79"/>
    </row>
    <row r="210" spans="1:8" outlineLevel="5">
      <c r="A210" s="17" t="s">
        <v>107</v>
      </c>
      <c r="B210" s="18" t="s">
        <v>110</v>
      </c>
      <c r="C210" s="17"/>
      <c r="D210" s="19" t="s">
        <v>414</v>
      </c>
      <c r="E210" s="9">
        <f>E211</f>
        <v>330</v>
      </c>
      <c r="F210" s="9">
        <f t="shared" ref="F210:G210" si="100">F211</f>
        <v>330</v>
      </c>
      <c r="G210" s="9">
        <f t="shared" si="100"/>
        <v>330</v>
      </c>
      <c r="H210" s="79"/>
    </row>
    <row r="211" spans="1:8" ht="25.5" outlineLevel="6">
      <c r="A211" s="17" t="s">
        <v>107</v>
      </c>
      <c r="B211" s="18" t="s">
        <v>110</v>
      </c>
      <c r="C211" s="17" t="s">
        <v>7</v>
      </c>
      <c r="D211" s="19" t="s">
        <v>318</v>
      </c>
      <c r="E211" s="9">
        <f>'№ 5ведомственная'!F194</f>
        <v>330</v>
      </c>
      <c r="F211" s="9">
        <f>'№ 5ведомственная'!G194</f>
        <v>330</v>
      </c>
      <c r="G211" s="9">
        <f>'№ 5ведомственная'!H194</f>
        <v>330</v>
      </c>
      <c r="H211" s="79"/>
    </row>
    <row r="212" spans="1:8" ht="25.5" outlineLevel="4">
      <c r="A212" s="17" t="s">
        <v>107</v>
      </c>
      <c r="B212" s="18" t="s">
        <v>111</v>
      </c>
      <c r="C212" s="17"/>
      <c r="D212" s="19" t="s">
        <v>415</v>
      </c>
      <c r="E212" s="9">
        <f>E213+E215+E217+E219+E221+E223</f>
        <v>5500</v>
      </c>
      <c r="F212" s="9">
        <f t="shared" ref="F212:G212" si="101">F213+F215+F217+F219+F221+F223</f>
        <v>650</v>
      </c>
      <c r="G212" s="9">
        <f t="shared" si="101"/>
        <v>650</v>
      </c>
      <c r="H212" s="79"/>
    </row>
    <row r="213" spans="1:8" outlineLevel="5">
      <c r="A213" s="17" t="s">
        <v>107</v>
      </c>
      <c r="B213" s="18" t="s">
        <v>112</v>
      </c>
      <c r="C213" s="17"/>
      <c r="D213" s="19" t="s">
        <v>416</v>
      </c>
      <c r="E213" s="9">
        <f>E214</f>
        <v>1000</v>
      </c>
      <c r="F213" s="9">
        <f t="shared" ref="F213:G213" si="102">F214</f>
        <v>0</v>
      </c>
      <c r="G213" s="9">
        <f t="shared" si="102"/>
        <v>0</v>
      </c>
      <c r="H213" s="79"/>
    </row>
    <row r="214" spans="1:8" ht="25.5" outlineLevel="6">
      <c r="A214" s="17" t="s">
        <v>107</v>
      </c>
      <c r="B214" s="18" t="s">
        <v>112</v>
      </c>
      <c r="C214" s="17" t="s">
        <v>7</v>
      </c>
      <c r="D214" s="19" t="s">
        <v>318</v>
      </c>
      <c r="E214" s="9">
        <f>'№ 5ведомственная'!F197</f>
        <v>1000</v>
      </c>
      <c r="F214" s="9">
        <f>'№ 5ведомственная'!G197</f>
        <v>0</v>
      </c>
      <c r="G214" s="9">
        <f>'№ 5ведомственная'!H197</f>
        <v>0</v>
      </c>
      <c r="H214" s="79"/>
    </row>
    <row r="215" spans="1:8" ht="25.5" outlineLevel="5">
      <c r="A215" s="17" t="s">
        <v>107</v>
      </c>
      <c r="B215" s="18" t="s">
        <v>113</v>
      </c>
      <c r="C215" s="17"/>
      <c r="D215" s="19" t="s">
        <v>637</v>
      </c>
      <c r="E215" s="9">
        <f>E216</f>
        <v>2000</v>
      </c>
      <c r="F215" s="9">
        <f t="shared" ref="F215:G215" si="103">F216</f>
        <v>0</v>
      </c>
      <c r="G215" s="9">
        <f t="shared" si="103"/>
        <v>0</v>
      </c>
      <c r="H215" s="79"/>
    </row>
    <row r="216" spans="1:8" ht="25.5" outlineLevel="6">
      <c r="A216" s="17" t="s">
        <v>107</v>
      </c>
      <c r="B216" s="18" t="s">
        <v>113</v>
      </c>
      <c r="C216" s="17" t="s">
        <v>7</v>
      </c>
      <c r="D216" s="19" t="s">
        <v>318</v>
      </c>
      <c r="E216" s="9">
        <f>'№ 5ведомственная'!F199</f>
        <v>2000</v>
      </c>
      <c r="F216" s="9">
        <f>'№ 5ведомственная'!G199</f>
        <v>0</v>
      </c>
      <c r="G216" s="9">
        <f>'№ 5ведомственная'!H199</f>
        <v>0</v>
      </c>
      <c r="H216" s="79"/>
    </row>
    <row r="217" spans="1:8" ht="38.25" outlineLevel="5">
      <c r="A217" s="17" t="s">
        <v>107</v>
      </c>
      <c r="B217" s="18" t="s">
        <v>114</v>
      </c>
      <c r="C217" s="17"/>
      <c r="D217" s="19" t="s">
        <v>417</v>
      </c>
      <c r="E217" s="9">
        <f>E218</f>
        <v>300</v>
      </c>
      <c r="F217" s="9">
        <f t="shared" ref="F217:G217" si="104">F218</f>
        <v>300</v>
      </c>
      <c r="G217" s="9">
        <f t="shared" si="104"/>
        <v>300</v>
      </c>
      <c r="H217" s="79"/>
    </row>
    <row r="218" spans="1:8" ht="25.5" outlineLevel="6">
      <c r="A218" s="17" t="s">
        <v>107</v>
      </c>
      <c r="B218" s="18" t="s">
        <v>114</v>
      </c>
      <c r="C218" s="17" t="s">
        <v>7</v>
      </c>
      <c r="D218" s="19" t="s">
        <v>318</v>
      </c>
      <c r="E218" s="9">
        <f>'№ 5ведомственная'!F201</f>
        <v>300</v>
      </c>
      <c r="F218" s="9">
        <f>'№ 5ведомственная'!G201</f>
        <v>300</v>
      </c>
      <c r="G218" s="9">
        <f>'№ 5ведомственная'!H201</f>
        <v>300</v>
      </c>
      <c r="H218" s="79"/>
    </row>
    <row r="219" spans="1:8" ht="25.5" outlineLevel="6">
      <c r="A219" s="18" t="s">
        <v>107</v>
      </c>
      <c r="B219" s="18" t="s">
        <v>616</v>
      </c>
      <c r="C219" s="17"/>
      <c r="D219" s="19" t="s">
        <v>617</v>
      </c>
      <c r="E219" s="9">
        <f>E220</f>
        <v>1000</v>
      </c>
      <c r="F219" s="9">
        <f t="shared" ref="F219:G219" si="105">F220</f>
        <v>0</v>
      </c>
      <c r="G219" s="9">
        <f t="shared" si="105"/>
        <v>0</v>
      </c>
      <c r="H219" s="79"/>
    </row>
    <row r="220" spans="1:8" ht="25.5" outlineLevel="6">
      <c r="A220" s="18" t="s">
        <v>107</v>
      </c>
      <c r="B220" s="18" t="s">
        <v>616</v>
      </c>
      <c r="C220" s="17">
        <v>200</v>
      </c>
      <c r="D220" s="19" t="s">
        <v>318</v>
      </c>
      <c r="E220" s="9">
        <f>'№ 5ведомственная'!F203</f>
        <v>1000</v>
      </c>
      <c r="F220" s="9">
        <f>'№ 5ведомственная'!G203</f>
        <v>0</v>
      </c>
      <c r="G220" s="9">
        <f>'№ 5ведомственная'!H203</f>
        <v>0</v>
      </c>
      <c r="H220" s="79"/>
    </row>
    <row r="221" spans="1:8" ht="25.5" outlineLevel="6">
      <c r="A221" s="18" t="s">
        <v>107</v>
      </c>
      <c r="B221" s="18" t="s">
        <v>638</v>
      </c>
      <c r="C221" s="17"/>
      <c r="D221" s="19" t="s">
        <v>639</v>
      </c>
      <c r="E221" s="9">
        <f>E222</f>
        <v>350</v>
      </c>
      <c r="F221" s="9">
        <f t="shared" ref="F221:G221" si="106">F222</f>
        <v>350</v>
      </c>
      <c r="G221" s="9">
        <f t="shared" si="106"/>
        <v>350</v>
      </c>
      <c r="H221" s="79"/>
    </row>
    <row r="222" spans="1:8" ht="25.5" outlineLevel="6">
      <c r="A222" s="18" t="s">
        <v>107</v>
      </c>
      <c r="B222" s="18" t="s">
        <v>638</v>
      </c>
      <c r="C222" s="17">
        <v>200</v>
      </c>
      <c r="D222" s="19" t="s">
        <v>318</v>
      </c>
      <c r="E222" s="9">
        <f>'№ 5ведомственная'!F205</f>
        <v>350</v>
      </c>
      <c r="F222" s="9">
        <f>'№ 5ведомственная'!G205</f>
        <v>350</v>
      </c>
      <c r="G222" s="9">
        <f>'№ 5ведомственная'!H205</f>
        <v>350</v>
      </c>
      <c r="H222" s="79"/>
    </row>
    <row r="223" spans="1:8" ht="25.5" outlineLevel="6">
      <c r="A223" s="18" t="s">
        <v>107</v>
      </c>
      <c r="B223" s="18" t="s">
        <v>649</v>
      </c>
      <c r="C223" s="17"/>
      <c r="D223" s="19" t="s">
        <v>650</v>
      </c>
      <c r="E223" s="9">
        <f>E224</f>
        <v>850</v>
      </c>
      <c r="F223" s="9">
        <f t="shared" ref="F223:G223" si="107">F224</f>
        <v>0</v>
      </c>
      <c r="G223" s="9">
        <f t="shared" si="107"/>
        <v>0</v>
      </c>
      <c r="H223" s="79"/>
    </row>
    <row r="224" spans="1:8" ht="25.5" outlineLevel="6">
      <c r="A224" s="18" t="s">
        <v>107</v>
      </c>
      <c r="B224" s="18" t="s">
        <v>649</v>
      </c>
      <c r="C224" s="17">
        <v>200</v>
      </c>
      <c r="D224" s="19" t="s">
        <v>318</v>
      </c>
      <c r="E224" s="9">
        <f>'№ 5ведомственная'!F207</f>
        <v>850</v>
      </c>
      <c r="F224" s="9">
        <f>'№ 5ведомственная'!G207</f>
        <v>0</v>
      </c>
      <c r="G224" s="9">
        <f>'№ 5ведомственная'!H207</f>
        <v>0</v>
      </c>
      <c r="H224" s="79"/>
    </row>
    <row r="225" spans="1:8" ht="25.5" outlineLevel="4">
      <c r="A225" s="17" t="s">
        <v>107</v>
      </c>
      <c r="B225" s="18" t="s">
        <v>115</v>
      </c>
      <c r="C225" s="17"/>
      <c r="D225" s="19" t="s">
        <v>418</v>
      </c>
      <c r="E225" s="9">
        <f>E226</f>
        <v>1520.4</v>
      </c>
      <c r="F225" s="9">
        <f t="shared" ref="F225:G225" si="108">F226</f>
        <v>0</v>
      </c>
      <c r="G225" s="9">
        <f t="shared" si="108"/>
        <v>0</v>
      </c>
      <c r="H225" s="79"/>
    </row>
    <row r="226" spans="1:8" ht="39" customHeight="1" outlineLevel="5">
      <c r="A226" s="17" t="s">
        <v>107</v>
      </c>
      <c r="B226" s="18" t="s">
        <v>609</v>
      </c>
      <c r="C226" s="17"/>
      <c r="D226" s="19" t="str">
        <f>'№ 5ведомственная'!E209</f>
        <v>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v>
      </c>
      <c r="E226" s="9">
        <f>E227</f>
        <v>1520.4</v>
      </c>
      <c r="F226" s="9">
        <f t="shared" ref="F226:G226" si="109">F227</f>
        <v>0</v>
      </c>
      <c r="G226" s="9">
        <f t="shared" si="109"/>
        <v>0</v>
      </c>
      <c r="H226" s="79"/>
    </row>
    <row r="227" spans="1:8" ht="25.5" outlineLevel="6">
      <c r="A227" s="17" t="s">
        <v>107</v>
      </c>
      <c r="B227" s="18" t="s">
        <v>609</v>
      </c>
      <c r="C227" s="17" t="s">
        <v>7</v>
      </c>
      <c r="D227" s="19" t="s">
        <v>318</v>
      </c>
      <c r="E227" s="9">
        <f>'№ 5ведомственная'!F210</f>
        <v>1520.4</v>
      </c>
      <c r="F227" s="9">
        <f>'№ 5ведомственная'!G210</f>
        <v>0</v>
      </c>
      <c r="G227" s="9">
        <f>'№ 5ведомственная'!H210</f>
        <v>0</v>
      </c>
      <c r="H227" s="79"/>
    </row>
    <row r="228" spans="1:8" outlineLevel="1">
      <c r="A228" s="17" t="s">
        <v>116</v>
      </c>
      <c r="B228" s="18"/>
      <c r="C228" s="17"/>
      <c r="D228" s="19" t="s">
        <v>290</v>
      </c>
      <c r="E228" s="9">
        <f>E229+E260</f>
        <v>87361.5</v>
      </c>
      <c r="F228" s="9">
        <f>F229+F260</f>
        <v>15939.6</v>
      </c>
      <c r="G228" s="9">
        <f>G229+G260</f>
        <v>10897.9</v>
      </c>
      <c r="H228" s="79"/>
    </row>
    <row r="229" spans="1:8" ht="51" outlineLevel="2">
      <c r="A229" s="17" t="s">
        <v>116</v>
      </c>
      <c r="B229" s="18" t="s">
        <v>74</v>
      </c>
      <c r="C229" s="17"/>
      <c r="D229" s="19" t="s">
        <v>283</v>
      </c>
      <c r="E229" s="9">
        <f>E230</f>
        <v>19207.400000000001</v>
      </c>
      <c r="F229" s="9">
        <f t="shared" ref="F229:G229" si="110">F230</f>
        <v>15317.6</v>
      </c>
      <c r="G229" s="9">
        <f t="shared" si="110"/>
        <v>10275.9</v>
      </c>
      <c r="H229" s="79"/>
    </row>
    <row r="230" spans="1:8" ht="25.5" outlineLevel="3">
      <c r="A230" s="17" t="s">
        <v>116</v>
      </c>
      <c r="B230" s="18" t="s">
        <v>75</v>
      </c>
      <c r="C230" s="17"/>
      <c r="D230" s="19" t="s">
        <v>380</v>
      </c>
      <c r="E230" s="9">
        <f>E231+E238+E249</f>
        <v>19207.400000000001</v>
      </c>
      <c r="F230" s="9">
        <f>F231+F238+F249</f>
        <v>15317.6</v>
      </c>
      <c r="G230" s="9">
        <f>G231+G238+G249</f>
        <v>10275.9</v>
      </c>
      <c r="H230" s="79"/>
    </row>
    <row r="231" spans="1:8" outlineLevel="4">
      <c r="A231" s="17" t="s">
        <v>116</v>
      </c>
      <c r="B231" s="18" t="s">
        <v>117</v>
      </c>
      <c r="C231" s="17"/>
      <c r="D231" s="19" t="s">
        <v>420</v>
      </c>
      <c r="E231" s="9">
        <f>E232+E234+E236</f>
        <v>11500</v>
      </c>
      <c r="F231" s="9">
        <f t="shared" ref="F231:G231" si="111">F232+F234+F236</f>
        <v>9717.6</v>
      </c>
      <c r="G231" s="9">
        <f t="shared" si="111"/>
        <v>5175.8999999999996</v>
      </c>
      <c r="H231" s="79"/>
    </row>
    <row r="232" spans="1:8" ht="25.5" outlineLevel="5">
      <c r="A232" s="17" t="s">
        <v>116</v>
      </c>
      <c r="B232" s="18" t="s">
        <v>118</v>
      </c>
      <c r="C232" s="17"/>
      <c r="D232" s="19" t="s">
        <v>421</v>
      </c>
      <c r="E232" s="9">
        <f>E233</f>
        <v>8500</v>
      </c>
      <c r="F232" s="9">
        <f t="shared" ref="F232:G232" si="112">F233</f>
        <v>6717.6</v>
      </c>
      <c r="G232" s="9">
        <f t="shared" si="112"/>
        <v>3175.9</v>
      </c>
      <c r="H232" s="79"/>
    </row>
    <row r="233" spans="1:8" ht="25.5" outlineLevel="6">
      <c r="A233" s="17" t="s">
        <v>116</v>
      </c>
      <c r="B233" s="18" t="s">
        <v>118</v>
      </c>
      <c r="C233" s="17" t="s">
        <v>7</v>
      </c>
      <c r="D233" s="19" t="s">
        <v>318</v>
      </c>
      <c r="E233" s="9">
        <f>'№ 5ведомственная'!F216</f>
        <v>8500</v>
      </c>
      <c r="F233" s="9">
        <f>'№ 5ведомственная'!G216</f>
        <v>6717.6</v>
      </c>
      <c r="G233" s="9">
        <f>'№ 5ведомственная'!H216</f>
        <v>3175.9</v>
      </c>
      <c r="H233" s="79"/>
    </row>
    <row r="234" spans="1:8" outlineLevel="5">
      <c r="A234" s="17" t="s">
        <v>116</v>
      </c>
      <c r="B234" s="18" t="s">
        <v>119</v>
      </c>
      <c r="C234" s="17"/>
      <c r="D234" s="19" t="s">
        <v>422</v>
      </c>
      <c r="E234" s="9">
        <f>E235</f>
        <v>1500</v>
      </c>
      <c r="F234" s="9">
        <f t="shared" ref="F234:G234" si="113">F235</f>
        <v>1500</v>
      </c>
      <c r="G234" s="9">
        <f t="shared" si="113"/>
        <v>1000</v>
      </c>
      <c r="H234" s="79"/>
    </row>
    <row r="235" spans="1:8" ht="25.5" outlineLevel="6">
      <c r="A235" s="17" t="s">
        <v>116</v>
      </c>
      <c r="B235" s="18" t="s">
        <v>119</v>
      </c>
      <c r="C235" s="17" t="s">
        <v>39</v>
      </c>
      <c r="D235" s="19" t="s">
        <v>344</v>
      </c>
      <c r="E235" s="9">
        <f>'№ 5ведомственная'!F218</f>
        <v>1500</v>
      </c>
      <c r="F235" s="9">
        <f>'№ 5ведомственная'!G218</f>
        <v>1500</v>
      </c>
      <c r="G235" s="9">
        <f>'№ 5ведомственная'!H218</f>
        <v>1000</v>
      </c>
      <c r="H235" s="79"/>
    </row>
    <row r="236" spans="1:8" ht="38.25" outlineLevel="5">
      <c r="A236" s="17" t="s">
        <v>116</v>
      </c>
      <c r="B236" s="18" t="s">
        <v>120</v>
      </c>
      <c r="C236" s="17"/>
      <c r="D236" s="19" t="s">
        <v>423</v>
      </c>
      <c r="E236" s="9">
        <f>E237</f>
        <v>1500</v>
      </c>
      <c r="F236" s="9">
        <f t="shared" ref="F236:G236" si="114">F237</f>
        <v>1500</v>
      </c>
      <c r="G236" s="9">
        <f t="shared" si="114"/>
        <v>1000</v>
      </c>
      <c r="H236" s="79"/>
    </row>
    <row r="237" spans="1:8" ht="25.5" outlineLevel="6">
      <c r="A237" s="17" t="s">
        <v>116</v>
      </c>
      <c r="B237" s="18" t="s">
        <v>120</v>
      </c>
      <c r="C237" s="17" t="s">
        <v>7</v>
      </c>
      <c r="D237" s="19" t="s">
        <v>318</v>
      </c>
      <c r="E237" s="9">
        <f>'№ 5ведомственная'!F220</f>
        <v>1500</v>
      </c>
      <c r="F237" s="9">
        <f>'№ 5ведомственная'!G220</f>
        <v>1500</v>
      </c>
      <c r="G237" s="9">
        <f>'№ 5ведомственная'!H220</f>
        <v>1000</v>
      </c>
      <c r="H237" s="79"/>
    </row>
    <row r="238" spans="1:8" ht="25.5" outlineLevel="4">
      <c r="A238" s="17" t="s">
        <v>116</v>
      </c>
      <c r="B238" s="18" t="s">
        <v>76</v>
      </c>
      <c r="C238" s="17"/>
      <c r="D238" s="19" t="s">
        <v>686</v>
      </c>
      <c r="E238" s="9">
        <f>E239+E241+E243+E245+E247</f>
        <v>6900</v>
      </c>
      <c r="F238" s="9">
        <f t="shared" ref="F238:G238" si="115">F239+F241+F243+F245+F247</f>
        <v>3900</v>
      </c>
      <c r="G238" s="9">
        <f t="shared" si="115"/>
        <v>3400</v>
      </c>
      <c r="H238" s="79"/>
    </row>
    <row r="239" spans="1:8" outlineLevel="5">
      <c r="A239" s="17" t="s">
        <v>116</v>
      </c>
      <c r="B239" s="18" t="s">
        <v>121</v>
      </c>
      <c r="C239" s="17"/>
      <c r="D239" s="19" t="s">
        <v>425</v>
      </c>
      <c r="E239" s="9">
        <f>E240</f>
        <v>5000</v>
      </c>
      <c r="F239" s="9">
        <f t="shared" ref="F239:G239" si="116">F240</f>
        <v>2000</v>
      </c>
      <c r="G239" s="9">
        <f t="shared" si="116"/>
        <v>2000</v>
      </c>
      <c r="H239" s="79"/>
    </row>
    <row r="240" spans="1:8" ht="25.5" outlineLevel="6">
      <c r="A240" s="17" t="s">
        <v>116</v>
      </c>
      <c r="B240" s="18" t="s">
        <v>121</v>
      </c>
      <c r="C240" s="17" t="s">
        <v>39</v>
      </c>
      <c r="D240" s="19" t="s">
        <v>344</v>
      </c>
      <c r="E240" s="9">
        <f>'№ 5ведомственная'!F223</f>
        <v>5000</v>
      </c>
      <c r="F240" s="9">
        <f>'№ 5ведомственная'!G223</f>
        <v>2000</v>
      </c>
      <c r="G240" s="9">
        <f>'№ 5ведомственная'!H223</f>
        <v>2000</v>
      </c>
      <c r="H240" s="79"/>
    </row>
    <row r="241" spans="1:8" outlineLevel="5">
      <c r="A241" s="17" t="s">
        <v>116</v>
      </c>
      <c r="B241" s="18" t="s">
        <v>122</v>
      </c>
      <c r="C241" s="17"/>
      <c r="D241" s="19" t="s">
        <v>426</v>
      </c>
      <c r="E241" s="9">
        <f>E242</f>
        <v>300</v>
      </c>
      <c r="F241" s="9">
        <f t="shared" ref="F241:G241" si="117">F242</f>
        <v>300</v>
      </c>
      <c r="G241" s="9">
        <f t="shared" si="117"/>
        <v>300</v>
      </c>
      <c r="H241" s="79"/>
    </row>
    <row r="242" spans="1:8" ht="25.5" outlineLevel="6">
      <c r="A242" s="17" t="s">
        <v>116</v>
      </c>
      <c r="B242" s="18" t="s">
        <v>122</v>
      </c>
      <c r="C242" s="17" t="s">
        <v>7</v>
      </c>
      <c r="D242" s="19" t="s">
        <v>318</v>
      </c>
      <c r="E242" s="9">
        <f>'№ 5ведомственная'!F225</f>
        <v>300</v>
      </c>
      <c r="F242" s="9">
        <f>'№ 5ведомственная'!G225</f>
        <v>300</v>
      </c>
      <c r="G242" s="9">
        <f>'№ 5ведомственная'!H225</f>
        <v>300</v>
      </c>
      <c r="H242" s="79"/>
    </row>
    <row r="243" spans="1:8" outlineLevel="5">
      <c r="A243" s="17" t="s">
        <v>116</v>
      </c>
      <c r="B243" s="18" t="s">
        <v>123</v>
      </c>
      <c r="C243" s="17"/>
      <c r="D243" s="19" t="s">
        <v>428</v>
      </c>
      <c r="E243" s="9">
        <f>E244</f>
        <v>250</v>
      </c>
      <c r="F243" s="9">
        <f t="shared" ref="F243:G243" si="118">F244</f>
        <v>250</v>
      </c>
      <c r="G243" s="9">
        <f t="shared" si="118"/>
        <v>250</v>
      </c>
      <c r="H243" s="79"/>
    </row>
    <row r="244" spans="1:8" ht="25.5" outlineLevel="6">
      <c r="A244" s="17" t="s">
        <v>116</v>
      </c>
      <c r="B244" s="18" t="s">
        <v>123</v>
      </c>
      <c r="C244" s="17" t="s">
        <v>7</v>
      </c>
      <c r="D244" s="19" t="s">
        <v>318</v>
      </c>
      <c r="E244" s="9">
        <f>'№ 5ведомственная'!F227</f>
        <v>250</v>
      </c>
      <c r="F244" s="9">
        <f>'№ 5ведомственная'!G227</f>
        <v>250</v>
      </c>
      <c r="G244" s="9">
        <f>'№ 5ведомственная'!H227</f>
        <v>250</v>
      </c>
      <c r="H244" s="79"/>
    </row>
    <row r="245" spans="1:8" ht="38.25" outlineLevel="5">
      <c r="A245" s="17" t="s">
        <v>116</v>
      </c>
      <c r="B245" s="18" t="s">
        <v>124</v>
      </c>
      <c r="C245" s="17"/>
      <c r="D245" s="19" t="s">
        <v>429</v>
      </c>
      <c r="E245" s="9">
        <f>E246</f>
        <v>1000</v>
      </c>
      <c r="F245" s="9">
        <f t="shared" ref="F245:G245" si="119">F246</f>
        <v>1000</v>
      </c>
      <c r="G245" s="9">
        <f t="shared" si="119"/>
        <v>500</v>
      </c>
      <c r="H245" s="79"/>
    </row>
    <row r="246" spans="1:8" ht="25.5" outlineLevel="6">
      <c r="A246" s="17" t="s">
        <v>116</v>
      </c>
      <c r="B246" s="18" t="s">
        <v>124</v>
      </c>
      <c r="C246" s="17" t="s">
        <v>7</v>
      </c>
      <c r="D246" s="19" t="s">
        <v>318</v>
      </c>
      <c r="E246" s="9">
        <f>'№ 5ведомственная'!F229</f>
        <v>1000</v>
      </c>
      <c r="F246" s="9">
        <f>'№ 5ведомственная'!G229</f>
        <v>1000</v>
      </c>
      <c r="G246" s="9">
        <f>'№ 5ведомственная'!H229</f>
        <v>500</v>
      </c>
      <c r="H246" s="79"/>
    </row>
    <row r="247" spans="1:8" outlineLevel="5">
      <c r="A247" s="17" t="s">
        <v>116</v>
      </c>
      <c r="B247" s="18" t="s">
        <v>125</v>
      </c>
      <c r="C247" s="17"/>
      <c r="D247" s="19" t="s">
        <v>430</v>
      </c>
      <c r="E247" s="9">
        <f>E248</f>
        <v>350</v>
      </c>
      <c r="F247" s="9">
        <f t="shared" ref="F247:G247" si="120">F248</f>
        <v>350</v>
      </c>
      <c r="G247" s="9">
        <f t="shared" si="120"/>
        <v>350</v>
      </c>
      <c r="H247" s="79"/>
    </row>
    <row r="248" spans="1:8" ht="25.5" outlineLevel="6">
      <c r="A248" s="17" t="s">
        <v>116</v>
      </c>
      <c r="B248" s="18" t="s">
        <v>125</v>
      </c>
      <c r="C248" s="17" t="s">
        <v>7</v>
      </c>
      <c r="D248" s="19" t="s">
        <v>318</v>
      </c>
      <c r="E248" s="9">
        <f>'№ 5ведомственная'!F231</f>
        <v>350</v>
      </c>
      <c r="F248" s="9">
        <f>'№ 5ведомственная'!G231</f>
        <v>350</v>
      </c>
      <c r="G248" s="9">
        <f>'№ 5ведомственная'!H231</f>
        <v>350</v>
      </c>
      <c r="H248" s="79"/>
    </row>
    <row r="249" spans="1:8" ht="25.5" outlineLevel="4">
      <c r="A249" s="17" t="s">
        <v>116</v>
      </c>
      <c r="B249" s="18" t="s">
        <v>94</v>
      </c>
      <c r="C249" s="17"/>
      <c r="D249" s="19" t="s">
        <v>399</v>
      </c>
      <c r="E249" s="9">
        <f>E250+E252+E254+E256+E258</f>
        <v>807.4</v>
      </c>
      <c r="F249" s="9">
        <f t="shared" ref="F249:G249" si="121">F250+F252+F254+F256+F258</f>
        <v>1700</v>
      </c>
      <c r="G249" s="9">
        <f t="shared" si="121"/>
        <v>1700</v>
      </c>
      <c r="H249" s="79"/>
    </row>
    <row r="250" spans="1:8" outlineLevel="4">
      <c r="A250" s="18" t="s">
        <v>116</v>
      </c>
      <c r="B250" s="18" t="s">
        <v>681</v>
      </c>
      <c r="C250" s="17"/>
      <c r="D250" s="19" t="s">
        <v>682</v>
      </c>
      <c r="E250" s="9">
        <f>E251</f>
        <v>300</v>
      </c>
      <c r="F250" s="9">
        <f t="shared" ref="F250:G250" si="122">F251</f>
        <v>300</v>
      </c>
      <c r="G250" s="9">
        <f t="shared" si="122"/>
        <v>300</v>
      </c>
      <c r="H250" s="79"/>
    </row>
    <row r="251" spans="1:8" ht="25.5" outlineLevel="4">
      <c r="A251" s="18" t="s">
        <v>116</v>
      </c>
      <c r="B251" s="18" t="s">
        <v>681</v>
      </c>
      <c r="C251" s="17">
        <v>200</v>
      </c>
      <c r="D251" s="19" t="s">
        <v>318</v>
      </c>
      <c r="E251" s="9">
        <f>'№ 5ведомственная'!F234</f>
        <v>300</v>
      </c>
      <c r="F251" s="9">
        <f>'№ 5ведомственная'!G234</f>
        <v>300</v>
      </c>
      <c r="G251" s="9">
        <f>'№ 5ведомственная'!H234</f>
        <v>300</v>
      </c>
      <c r="H251" s="79"/>
    </row>
    <row r="252" spans="1:8" ht="38.25" outlineLevel="5">
      <c r="A252" s="18" t="s">
        <v>116</v>
      </c>
      <c r="B252" s="77" t="s">
        <v>666</v>
      </c>
      <c r="C252" s="17"/>
      <c r="D252" s="19" t="s">
        <v>665</v>
      </c>
      <c r="E252" s="9">
        <f>E253</f>
        <v>0</v>
      </c>
      <c r="F252" s="9">
        <f t="shared" ref="F252:G252" si="123">F253</f>
        <v>1400</v>
      </c>
      <c r="G252" s="9">
        <f t="shared" si="123"/>
        <v>1400</v>
      </c>
      <c r="H252" s="79"/>
    </row>
    <row r="253" spans="1:8" ht="25.5" outlineLevel="6">
      <c r="A253" s="18" t="s">
        <v>116</v>
      </c>
      <c r="B253" s="77" t="s">
        <v>666</v>
      </c>
      <c r="C253" s="17" t="s">
        <v>7</v>
      </c>
      <c r="D253" s="19" t="s">
        <v>318</v>
      </c>
      <c r="E253" s="9">
        <f>'№ 5ведомственная'!F236</f>
        <v>0</v>
      </c>
      <c r="F253" s="9">
        <f>'№ 5ведомственная'!G236</f>
        <v>1400</v>
      </c>
      <c r="G253" s="9">
        <f>'№ 5ведомственная'!H236</f>
        <v>1400</v>
      </c>
      <c r="H253" s="79"/>
    </row>
    <row r="254" spans="1:8" ht="63.75" outlineLevel="6">
      <c r="A254" s="18" t="s">
        <v>116</v>
      </c>
      <c r="B254" s="77" t="s">
        <v>729</v>
      </c>
      <c r="C254" s="17"/>
      <c r="D254" s="19" t="s">
        <v>715</v>
      </c>
      <c r="E254" s="9">
        <f>E255</f>
        <v>84.8</v>
      </c>
      <c r="F254" s="9">
        <f t="shared" ref="F254:G254" si="124">F255</f>
        <v>0</v>
      </c>
      <c r="G254" s="9">
        <f t="shared" si="124"/>
        <v>0</v>
      </c>
      <c r="H254" s="79"/>
    </row>
    <row r="255" spans="1:8" ht="25.5" outlineLevel="6">
      <c r="A255" s="18" t="s">
        <v>116</v>
      </c>
      <c r="B255" s="77" t="s">
        <v>729</v>
      </c>
      <c r="C255" s="17" t="s">
        <v>7</v>
      </c>
      <c r="D255" s="19" t="s">
        <v>318</v>
      </c>
      <c r="E255" s="9">
        <f>'№ 5ведомственная'!F238</f>
        <v>84.8</v>
      </c>
      <c r="F255" s="9">
        <f>'№ 5ведомственная'!G238</f>
        <v>0</v>
      </c>
      <c r="G255" s="9">
        <f>'№ 5ведомственная'!H238</f>
        <v>0</v>
      </c>
      <c r="H255" s="79"/>
    </row>
    <row r="256" spans="1:8" ht="51" outlineLevel="6">
      <c r="A256" s="18" t="s">
        <v>116</v>
      </c>
      <c r="B256" s="77" t="s">
        <v>730</v>
      </c>
      <c r="C256" s="17"/>
      <c r="D256" s="19" t="s">
        <v>733</v>
      </c>
      <c r="E256" s="9">
        <f>E257</f>
        <v>265</v>
      </c>
      <c r="F256" s="9">
        <f t="shared" ref="F256:G256" si="125">F257</f>
        <v>0</v>
      </c>
      <c r="G256" s="9">
        <f t="shared" si="125"/>
        <v>0</v>
      </c>
      <c r="H256" s="79"/>
    </row>
    <row r="257" spans="1:8" ht="25.5" outlineLevel="6">
      <c r="A257" s="18" t="s">
        <v>116</v>
      </c>
      <c r="B257" s="77" t="s">
        <v>730</v>
      </c>
      <c r="C257" s="17" t="s">
        <v>7</v>
      </c>
      <c r="D257" s="19" t="s">
        <v>318</v>
      </c>
      <c r="E257" s="9">
        <f>'№ 5ведомственная'!F240</f>
        <v>265</v>
      </c>
      <c r="F257" s="9">
        <f>'№ 5ведомственная'!G240</f>
        <v>0</v>
      </c>
      <c r="G257" s="9">
        <f>'№ 5ведомственная'!H240</f>
        <v>0</v>
      </c>
      <c r="H257" s="79"/>
    </row>
    <row r="258" spans="1:8" ht="63.75" outlineLevel="6">
      <c r="A258" s="18" t="s">
        <v>116</v>
      </c>
      <c r="B258" s="77" t="s">
        <v>731</v>
      </c>
      <c r="C258" s="77"/>
      <c r="D258" s="92" t="s">
        <v>716</v>
      </c>
      <c r="E258" s="9">
        <f>E259</f>
        <v>157.6</v>
      </c>
      <c r="F258" s="9">
        <f t="shared" ref="F258:G258" si="126">F259</f>
        <v>0</v>
      </c>
      <c r="G258" s="9">
        <f t="shared" si="126"/>
        <v>0</v>
      </c>
      <c r="H258" s="79"/>
    </row>
    <row r="259" spans="1:8" ht="25.5" outlineLevel="6">
      <c r="A259" s="18" t="s">
        <v>116</v>
      </c>
      <c r="B259" s="77" t="s">
        <v>731</v>
      </c>
      <c r="C259" s="77" t="s">
        <v>7</v>
      </c>
      <c r="D259" s="92" t="s">
        <v>318</v>
      </c>
      <c r="E259" s="9">
        <f>'№ 5ведомственная'!F242</f>
        <v>157.6</v>
      </c>
      <c r="F259" s="9">
        <f>'№ 5ведомственная'!G242</f>
        <v>0</v>
      </c>
      <c r="G259" s="9">
        <f>'№ 5ведомственная'!H242</f>
        <v>0</v>
      </c>
      <c r="H259" s="79"/>
    </row>
    <row r="260" spans="1:8" ht="38.25" outlineLevel="2">
      <c r="A260" s="17" t="s">
        <v>116</v>
      </c>
      <c r="B260" s="18" t="s">
        <v>126</v>
      </c>
      <c r="C260" s="17"/>
      <c r="D260" s="19" t="s">
        <v>291</v>
      </c>
      <c r="E260" s="9">
        <f>E261</f>
        <v>68154.100000000006</v>
      </c>
      <c r="F260" s="9">
        <f t="shared" ref="F260:G260" si="127">F261</f>
        <v>622</v>
      </c>
      <c r="G260" s="9">
        <f t="shared" si="127"/>
        <v>622</v>
      </c>
      <c r="H260" s="79"/>
    </row>
    <row r="261" spans="1:8" ht="25.5" outlineLevel="3">
      <c r="A261" s="17" t="s">
        <v>116</v>
      </c>
      <c r="B261" s="18" t="s">
        <v>127</v>
      </c>
      <c r="C261" s="17"/>
      <c r="D261" s="19" t="s">
        <v>433</v>
      </c>
      <c r="E261" s="9">
        <f>E262+E265</f>
        <v>68154.100000000006</v>
      </c>
      <c r="F261" s="9">
        <f>F262+F265</f>
        <v>622</v>
      </c>
      <c r="G261" s="9">
        <f>G262+G265</f>
        <v>622</v>
      </c>
      <c r="H261" s="79"/>
    </row>
    <row r="262" spans="1:8" ht="25.5" outlineLevel="4">
      <c r="A262" s="17" t="s">
        <v>116</v>
      </c>
      <c r="B262" s="18" t="s">
        <v>128</v>
      </c>
      <c r="C262" s="17"/>
      <c r="D262" s="19" t="s">
        <v>556</v>
      </c>
      <c r="E262" s="9">
        <f>E263</f>
        <v>500</v>
      </c>
      <c r="F262" s="9">
        <f t="shared" ref="F262:G262" si="128">F263</f>
        <v>500</v>
      </c>
      <c r="G262" s="9">
        <f t="shared" si="128"/>
        <v>500</v>
      </c>
      <c r="H262" s="79"/>
    </row>
    <row r="263" spans="1:8" ht="51" outlineLevel="5">
      <c r="A263" s="17" t="s">
        <v>116</v>
      </c>
      <c r="B263" s="18" t="s">
        <v>129</v>
      </c>
      <c r="C263" s="17"/>
      <c r="D263" s="19" t="s">
        <v>434</v>
      </c>
      <c r="E263" s="9">
        <f>E264</f>
        <v>500</v>
      </c>
      <c r="F263" s="9">
        <f t="shared" ref="F263:G263" si="129">F264</f>
        <v>500</v>
      </c>
      <c r="G263" s="9">
        <f t="shared" si="129"/>
        <v>500</v>
      </c>
      <c r="H263" s="79"/>
    </row>
    <row r="264" spans="1:8" ht="25.5" outlineLevel="6">
      <c r="A264" s="17" t="s">
        <v>116</v>
      </c>
      <c r="B264" s="18" t="s">
        <v>129</v>
      </c>
      <c r="C264" s="17" t="s">
        <v>7</v>
      </c>
      <c r="D264" s="19" t="s">
        <v>318</v>
      </c>
      <c r="E264" s="9">
        <f>'№ 5ведомственная'!F247</f>
        <v>500</v>
      </c>
      <c r="F264" s="9">
        <f>'№ 5ведомственная'!G247</f>
        <v>500</v>
      </c>
      <c r="G264" s="9">
        <f>'№ 5ведомственная'!H247</f>
        <v>500</v>
      </c>
      <c r="H264" s="79"/>
    </row>
    <row r="265" spans="1:8" ht="38.25" outlineLevel="4">
      <c r="A265" s="17" t="s">
        <v>116</v>
      </c>
      <c r="B265" s="18" t="s">
        <v>130</v>
      </c>
      <c r="C265" s="17"/>
      <c r="D265" s="19" t="s">
        <v>435</v>
      </c>
      <c r="E265" s="9">
        <f>E270+E268+E266</f>
        <v>67654.100000000006</v>
      </c>
      <c r="F265" s="9">
        <f t="shared" ref="F265:G265" si="130">F270+F268+F266</f>
        <v>122</v>
      </c>
      <c r="G265" s="9">
        <f t="shared" si="130"/>
        <v>122</v>
      </c>
      <c r="H265" s="79"/>
    </row>
    <row r="266" spans="1:8" ht="51" outlineLevel="4">
      <c r="A266" s="18" t="s">
        <v>116</v>
      </c>
      <c r="B266" s="18" t="s">
        <v>728</v>
      </c>
      <c r="C266" s="17"/>
      <c r="D266" s="19" t="s">
        <v>726</v>
      </c>
      <c r="E266" s="9">
        <f>E267</f>
        <v>5370</v>
      </c>
      <c r="F266" s="9">
        <f t="shared" ref="F266:G266" si="131">F267</f>
        <v>0</v>
      </c>
      <c r="G266" s="9">
        <f t="shared" si="131"/>
        <v>0</v>
      </c>
      <c r="H266" s="79"/>
    </row>
    <row r="267" spans="1:8" ht="25.5" outlineLevel="4">
      <c r="A267" s="18" t="s">
        <v>116</v>
      </c>
      <c r="B267" s="18" t="s">
        <v>728</v>
      </c>
      <c r="C267" s="17" t="s">
        <v>7</v>
      </c>
      <c r="D267" s="19" t="s">
        <v>318</v>
      </c>
      <c r="E267" s="9">
        <f>'№ 5ведомственная'!F250</f>
        <v>5370</v>
      </c>
      <c r="F267" s="9">
        <f>'№ 5ведомственная'!G250</f>
        <v>0</v>
      </c>
      <c r="G267" s="9">
        <f>'№ 5ведомственная'!H250</f>
        <v>0</v>
      </c>
      <c r="H267" s="79"/>
    </row>
    <row r="268" spans="1:8" ht="51" outlineLevel="4">
      <c r="A268" s="17" t="s">
        <v>116</v>
      </c>
      <c r="B268" s="18" t="s">
        <v>695</v>
      </c>
      <c r="C268" s="17"/>
      <c r="D268" s="19" t="s">
        <v>727</v>
      </c>
      <c r="E268" s="9">
        <f>E269</f>
        <v>50000</v>
      </c>
      <c r="F268" s="9">
        <v>0</v>
      </c>
      <c r="G268" s="9">
        <v>0</v>
      </c>
      <c r="H268" s="79"/>
    </row>
    <row r="269" spans="1:8" ht="25.5" outlineLevel="4">
      <c r="A269" s="17" t="s">
        <v>116</v>
      </c>
      <c r="B269" s="18" t="s">
        <v>685</v>
      </c>
      <c r="C269" s="17" t="s">
        <v>7</v>
      </c>
      <c r="D269" s="19" t="s">
        <v>318</v>
      </c>
      <c r="E269" s="9">
        <f>'№ 5ведомственная'!F252</f>
        <v>50000</v>
      </c>
      <c r="F269" s="9">
        <v>0</v>
      </c>
      <c r="G269" s="9">
        <v>0</v>
      </c>
      <c r="H269" s="79"/>
    </row>
    <row r="270" spans="1:8" ht="38.25" outlineLevel="5">
      <c r="A270" s="17" t="s">
        <v>116</v>
      </c>
      <c r="B270" s="18" t="s">
        <v>131</v>
      </c>
      <c r="C270" s="17"/>
      <c r="D270" s="19" t="s">
        <v>436</v>
      </c>
      <c r="E270" s="9">
        <f>E271</f>
        <v>12284.1</v>
      </c>
      <c r="F270" s="9">
        <f t="shared" ref="F270:G270" si="132">F271</f>
        <v>122</v>
      </c>
      <c r="G270" s="9">
        <f t="shared" si="132"/>
        <v>122</v>
      </c>
      <c r="H270" s="79"/>
    </row>
    <row r="271" spans="1:8" ht="25.5" outlineLevel="6">
      <c r="A271" s="17" t="s">
        <v>116</v>
      </c>
      <c r="B271" s="18" t="s">
        <v>131</v>
      </c>
      <c r="C271" s="17" t="s">
        <v>7</v>
      </c>
      <c r="D271" s="19" t="s">
        <v>318</v>
      </c>
      <c r="E271" s="9">
        <f>'№ 5ведомственная'!F254</f>
        <v>12284.1</v>
      </c>
      <c r="F271" s="9">
        <f>'№ 5ведомственная'!G254</f>
        <v>122</v>
      </c>
      <c r="G271" s="9">
        <f>'№ 5ведомственная'!H254</f>
        <v>122</v>
      </c>
      <c r="H271" s="79"/>
    </row>
    <row r="272" spans="1:8" outlineLevel="1">
      <c r="A272" s="17" t="s">
        <v>132</v>
      </c>
      <c r="B272" s="18"/>
      <c r="C272" s="17"/>
      <c r="D272" s="19" t="s">
        <v>292</v>
      </c>
      <c r="E272" s="9">
        <f>E273+E278</f>
        <v>26535.4</v>
      </c>
      <c r="F272" s="9">
        <f>F273+F278</f>
        <v>26535.4</v>
      </c>
      <c r="G272" s="9">
        <f>G273+G278</f>
        <v>26535.4</v>
      </c>
      <c r="H272" s="79"/>
    </row>
    <row r="273" spans="1:10" ht="51" outlineLevel="2">
      <c r="A273" s="17" t="s">
        <v>132</v>
      </c>
      <c r="B273" s="18" t="s">
        <v>74</v>
      </c>
      <c r="C273" s="17"/>
      <c r="D273" s="19" t="s">
        <v>283</v>
      </c>
      <c r="E273" s="9">
        <f>E274</f>
        <v>18516.2</v>
      </c>
      <c r="F273" s="9">
        <f t="shared" ref="F273:G276" si="133">F274</f>
        <v>18516.2</v>
      </c>
      <c r="G273" s="9">
        <f t="shared" si="133"/>
        <v>18516.2</v>
      </c>
      <c r="H273" s="79"/>
    </row>
    <row r="274" spans="1:10" ht="25.5" outlineLevel="3">
      <c r="A274" s="17" t="s">
        <v>132</v>
      </c>
      <c r="B274" s="18" t="s">
        <v>99</v>
      </c>
      <c r="C274" s="17"/>
      <c r="D274" s="19" t="s">
        <v>403</v>
      </c>
      <c r="E274" s="9">
        <f>E275</f>
        <v>18516.2</v>
      </c>
      <c r="F274" s="9">
        <f t="shared" si="133"/>
        <v>18516.2</v>
      </c>
      <c r="G274" s="9">
        <f t="shared" si="133"/>
        <v>18516.2</v>
      </c>
      <c r="H274" s="79"/>
    </row>
    <row r="275" spans="1:10" ht="25.5" outlineLevel="4">
      <c r="A275" s="17" t="s">
        <v>132</v>
      </c>
      <c r="B275" s="18" t="s">
        <v>111</v>
      </c>
      <c r="C275" s="17"/>
      <c r="D275" s="19" t="s">
        <v>415</v>
      </c>
      <c r="E275" s="9">
        <f>E276</f>
        <v>18516.2</v>
      </c>
      <c r="F275" s="9">
        <f t="shared" si="133"/>
        <v>18516.2</v>
      </c>
      <c r="G275" s="9">
        <f t="shared" si="133"/>
        <v>18516.2</v>
      </c>
      <c r="H275" s="79"/>
    </row>
    <row r="276" spans="1:10" ht="25.5" outlineLevel="5">
      <c r="A276" s="17" t="s">
        <v>132</v>
      </c>
      <c r="B276" s="18" t="s">
        <v>133</v>
      </c>
      <c r="C276" s="17"/>
      <c r="D276" s="19" t="s">
        <v>437</v>
      </c>
      <c r="E276" s="9">
        <f>E277</f>
        <v>18516.2</v>
      </c>
      <c r="F276" s="9">
        <f t="shared" si="133"/>
        <v>18516.2</v>
      </c>
      <c r="G276" s="9">
        <f t="shared" si="133"/>
        <v>18516.2</v>
      </c>
      <c r="H276" s="79"/>
    </row>
    <row r="277" spans="1:10" ht="25.5" outlineLevel="6">
      <c r="A277" s="17" t="s">
        <v>132</v>
      </c>
      <c r="B277" s="18" t="s">
        <v>133</v>
      </c>
      <c r="C277" s="17" t="s">
        <v>39</v>
      </c>
      <c r="D277" s="19" t="s">
        <v>344</v>
      </c>
      <c r="E277" s="9">
        <f>'№ 5ведомственная'!F260</f>
        <v>18516.2</v>
      </c>
      <c r="F277" s="9">
        <f>'№ 5ведомственная'!G260</f>
        <v>18516.2</v>
      </c>
      <c r="G277" s="9">
        <f>'№ 5ведомственная'!H260</f>
        <v>18516.2</v>
      </c>
      <c r="H277" s="79"/>
    </row>
    <row r="278" spans="1:10" outlineLevel="6">
      <c r="A278" s="18" t="s">
        <v>132</v>
      </c>
      <c r="B278" s="18" t="s">
        <v>3</v>
      </c>
      <c r="C278" s="17"/>
      <c r="D278" s="19" t="s">
        <v>272</v>
      </c>
      <c r="E278" s="9">
        <f>E279</f>
        <v>8019.2000000000007</v>
      </c>
      <c r="F278" s="9">
        <f t="shared" ref="F278:G278" si="134">F279</f>
        <v>8019.2000000000007</v>
      </c>
      <c r="G278" s="9">
        <f t="shared" si="134"/>
        <v>8019.2000000000007</v>
      </c>
      <c r="H278" s="79"/>
    </row>
    <row r="279" spans="1:10" ht="25.5" outlineLevel="6">
      <c r="A279" s="18" t="s">
        <v>132</v>
      </c>
      <c r="B279" s="18" t="s">
        <v>10</v>
      </c>
      <c r="C279" s="17"/>
      <c r="D279" s="19" t="s">
        <v>320</v>
      </c>
      <c r="E279" s="9">
        <f>E280</f>
        <v>8019.2000000000007</v>
      </c>
      <c r="F279" s="9">
        <f t="shared" ref="F279:G279" si="135">F280</f>
        <v>8019.2000000000007</v>
      </c>
      <c r="G279" s="9">
        <f t="shared" si="135"/>
        <v>8019.2000000000007</v>
      </c>
      <c r="H279" s="79"/>
    </row>
    <row r="280" spans="1:10" ht="25.5" outlineLevel="6">
      <c r="A280" s="18" t="s">
        <v>132</v>
      </c>
      <c r="B280" s="18" t="s">
        <v>51</v>
      </c>
      <c r="C280" s="17"/>
      <c r="D280" s="19" t="s">
        <v>363</v>
      </c>
      <c r="E280" s="9">
        <f>E281+E282+E283</f>
        <v>8019.2000000000007</v>
      </c>
      <c r="F280" s="9">
        <f>F281+F282+F283</f>
        <v>8019.2000000000007</v>
      </c>
      <c r="G280" s="9">
        <f>G281+G282+G283</f>
        <v>8019.2000000000007</v>
      </c>
      <c r="H280" s="79"/>
    </row>
    <row r="281" spans="1:10" ht="51" outlineLevel="6">
      <c r="A281" s="18" t="s">
        <v>132</v>
      </c>
      <c r="B281" s="18" t="s">
        <v>51</v>
      </c>
      <c r="C281" s="17" t="s">
        <v>6</v>
      </c>
      <c r="D281" s="19" t="s">
        <v>317</v>
      </c>
      <c r="E281" s="9">
        <f>'№ 5ведомственная'!F264</f>
        <v>5084.1000000000004</v>
      </c>
      <c r="F281" s="9">
        <f>'№ 5ведомственная'!G264</f>
        <v>5084.1000000000004</v>
      </c>
      <c r="G281" s="9">
        <f>'№ 5ведомственная'!H264</f>
        <v>5084.1000000000004</v>
      </c>
      <c r="H281" s="79"/>
    </row>
    <row r="282" spans="1:10" ht="25.5" outlineLevel="6">
      <c r="A282" s="18" t="s">
        <v>132</v>
      </c>
      <c r="B282" s="18" t="s">
        <v>51</v>
      </c>
      <c r="C282" s="17" t="s">
        <v>7</v>
      </c>
      <c r="D282" s="19" t="s">
        <v>318</v>
      </c>
      <c r="E282" s="9">
        <f>'№ 5ведомственная'!F265</f>
        <v>2845.1</v>
      </c>
      <c r="F282" s="9">
        <f>'№ 5ведомственная'!G265</f>
        <v>2845.1</v>
      </c>
      <c r="G282" s="9">
        <f>'№ 5ведомственная'!H265</f>
        <v>2845.1</v>
      </c>
      <c r="H282" s="79"/>
    </row>
    <row r="283" spans="1:10" outlineLevel="6">
      <c r="A283" s="18" t="s">
        <v>132</v>
      </c>
      <c r="B283" s="18" t="s">
        <v>51</v>
      </c>
      <c r="C283" s="17" t="s">
        <v>8</v>
      </c>
      <c r="D283" s="19" t="s">
        <v>319</v>
      </c>
      <c r="E283" s="9">
        <f>'№ 5ведомственная'!F266</f>
        <v>90</v>
      </c>
      <c r="F283" s="9">
        <f>'№ 5ведомственная'!G266</f>
        <v>90</v>
      </c>
      <c r="G283" s="9">
        <f>'№ 5ведомственная'!H266</f>
        <v>90</v>
      </c>
      <c r="H283" s="79"/>
    </row>
    <row r="284" spans="1:10" s="30" customFormat="1">
      <c r="A284" s="22" t="s">
        <v>169</v>
      </c>
      <c r="B284" s="51"/>
      <c r="C284" s="22"/>
      <c r="D284" s="23" t="s">
        <v>269</v>
      </c>
      <c r="E284" s="8">
        <f>E285+E301+E344+E366+E376+E409</f>
        <v>360688.2</v>
      </c>
      <c r="F284" s="8">
        <f>F285+F301+F344+F366+F376+F409</f>
        <v>337419.60000000003</v>
      </c>
      <c r="G284" s="8">
        <f>G285+G301+G344+G366+G376+G409</f>
        <v>331506.89999999997</v>
      </c>
      <c r="H284" s="84"/>
      <c r="I284" s="4"/>
      <c r="J284" s="4"/>
    </row>
    <row r="285" spans="1:10" outlineLevel="1">
      <c r="A285" s="17" t="s">
        <v>170</v>
      </c>
      <c r="B285" s="18"/>
      <c r="C285" s="17"/>
      <c r="D285" s="19" t="s">
        <v>302</v>
      </c>
      <c r="E285" s="9">
        <f>E286</f>
        <v>115248.3</v>
      </c>
      <c r="F285" s="9">
        <f t="shared" ref="F285:G287" si="136">F286</f>
        <v>106548.1</v>
      </c>
      <c r="G285" s="9">
        <f t="shared" si="136"/>
        <v>104548.1</v>
      </c>
      <c r="H285" s="85"/>
      <c r="I285" s="15"/>
      <c r="J285" s="15"/>
    </row>
    <row r="286" spans="1:10" ht="38.25" outlineLevel="2">
      <c r="A286" s="17" t="s">
        <v>170</v>
      </c>
      <c r="B286" s="18" t="s">
        <v>171</v>
      </c>
      <c r="C286" s="17"/>
      <c r="D286" s="19" t="s">
        <v>303</v>
      </c>
      <c r="E286" s="9">
        <f>E287</f>
        <v>115248.3</v>
      </c>
      <c r="F286" s="9">
        <f t="shared" si="136"/>
        <v>106548.1</v>
      </c>
      <c r="G286" s="9">
        <f t="shared" si="136"/>
        <v>104548.1</v>
      </c>
      <c r="H286" s="79"/>
    </row>
    <row r="287" spans="1:10" ht="25.5" outlineLevel="3">
      <c r="A287" s="17" t="s">
        <v>170</v>
      </c>
      <c r="B287" s="18" t="s">
        <v>172</v>
      </c>
      <c r="C287" s="17"/>
      <c r="D287" s="19" t="s">
        <v>458</v>
      </c>
      <c r="E287" s="9">
        <f>E288</f>
        <v>115248.3</v>
      </c>
      <c r="F287" s="9">
        <f t="shared" si="136"/>
        <v>106548.1</v>
      </c>
      <c r="G287" s="9">
        <f t="shared" si="136"/>
        <v>104548.1</v>
      </c>
      <c r="H287" s="79"/>
    </row>
    <row r="288" spans="1:10" ht="25.5" outlineLevel="4">
      <c r="A288" s="17" t="s">
        <v>170</v>
      </c>
      <c r="B288" s="18" t="s">
        <v>173</v>
      </c>
      <c r="C288" s="17"/>
      <c r="D288" s="19" t="s">
        <v>459</v>
      </c>
      <c r="E288" s="9">
        <f>E291+E293+E295+E299+E289+E297</f>
        <v>115248.3</v>
      </c>
      <c r="F288" s="9">
        <f t="shared" ref="F288:G288" si="137">F291+F293+F295+F299+F289+F297</f>
        <v>106548.1</v>
      </c>
      <c r="G288" s="9">
        <f t="shared" si="137"/>
        <v>104548.1</v>
      </c>
      <c r="H288" s="79"/>
    </row>
    <row r="289" spans="1:8" s="80" customFormat="1" ht="38.25" outlineLevel="4">
      <c r="A289" s="18" t="s">
        <v>170</v>
      </c>
      <c r="B289" s="18" t="s">
        <v>661</v>
      </c>
      <c r="C289" s="17"/>
      <c r="D289" s="19" t="s">
        <v>662</v>
      </c>
      <c r="E289" s="9">
        <f>E290</f>
        <v>2997.9</v>
      </c>
      <c r="F289" s="9">
        <f t="shared" ref="F289:G289" si="138">F290</f>
        <v>0</v>
      </c>
      <c r="G289" s="9">
        <f t="shared" si="138"/>
        <v>0</v>
      </c>
      <c r="H289" s="79"/>
    </row>
    <row r="290" spans="1:8" s="80" customFormat="1" ht="25.5" outlineLevel="4">
      <c r="A290" s="18" t="s">
        <v>170</v>
      </c>
      <c r="B290" s="18" t="s">
        <v>661</v>
      </c>
      <c r="C290" s="17">
        <v>600</v>
      </c>
      <c r="D290" s="19" t="s">
        <v>344</v>
      </c>
      <c r="E290" s="9">
        <f>'№ 5ведомственная'!F338</f>
        <v>2997.9</v>
      </c>
      <c r="F290" s="9">
        <f>'№ 5ведомственная'!G338</f>
        <v>0</v>
      </c>
      <c r="G290" s="9">
        <f>'№ 5ведомственная'!H338</f>
        <v>0</v>
      </c>
      <c r="H290" s="79"/>
    </row>
    <row r="291" spans="1:8" ht="51" outlineLevel="5">
      <c r="A291" s="17" t="s">
        <v>170</v>
      </c>
      <c r="B291" s="18" t="s">
        <v>174</v>
      </c>
      <c r="C291" s="17"/>
      <c r="D291" s="19" t="s">
        <v>460</v>
      </c>
      <c r="E291" s="9">
        <f>E292</f>
        <v>54090.2</v>
      </c>
      <c r="F291" s="9">
        <f t="shared" ref="F291:G291" si="139">F292</f>
        <v>54285</v>
      </c>
      <c r="G291" s="9">
        <f t="shared" si="139"/>
        <v>54285</v>
      </c>
      <c r="H291" s="79"/>
    </row>
    <row r="292" spans="1:8" ht="25.5" outlineLevel="6">
      <c r="A292" s="17" t="s">
        <v>170</v>
      </c>
      <c r="B292" s="18" t="s">
        <v>174</v>
      </c>
      <c r="C292" s="17" t="s">
        <v>39</v>
      </c>
      <c r="D292" s="19" t="s">
        <v>344</v>
      </c>
      <c r="E292" s="9">
        <f>'№ 5ведомственная'!F340</f>
        <v>54090.2</v>
      </c>
      <c r="F292" s="9">
        <f>'№ 5ведомственная'!G340</f>
        <v>54285</v>
      </c>
      <c r="G292" s="9">
        <f>'№ 5ведомственная'!H340</f>
        <v>54285</v>
      </c>
      <c r="H292" s="79"/>
    </row>
    <row r="293" spans="1:8" ht="51" outlineLevel="5">
      <c r="A293" s="35" t="s">
        <v>170</v>
      </c>
      <c r="B293" s="54" t="s">
        <v>175</v>
      </c>
      <c r="C293" s="35"/>
      <c r="D293" s="36" t="s">
        <v>461</v>
      </c>
      <c r="E293" s="37">
        <f>E294</f>
        <v>55840</v>
      </c>
      <c r="F293" s="37">
        <f t="shared" ref="F293:G293" si="140">F294</f>
        <v>50840</v>
      </c>
      <c r="G293" s="37">
        <f t="shared" si="140"/>
        <v>48840</v>
      </c>
      <c r="H293" s="79"/>
    </row>
    <row r="294" spans="1:8" ht="25.5" outlineLevel="6">
      <c r="A294" s="17" t="s">
        <v>170</v>
      </c>
      <c r="B294" s="18" t="s">
        <v>175</v>
      </c>
      <c r="C294" s="17" t="s">
        <v>39</v>
      </c>
      <c r="D294" s="19" t="s">
        <v>344</v>
      </c>
      <c r="E294" s="9">
        <f>'№ 5ведомственная'!F342</f>
        <v>55840</v>
      </c>
      <c r="F294" s="9">
        <f>'№ 5ведомственная'!G342</f>
        <v>50840</v>
      </c>
      <c r="G294" s="9">
        <f>'№ 5ведомственная'!H342</f>
        <v>48840</v>
      </c>
      <c r="H294" s="79"/>
    </row>
    <row r="295" spans="1:8" ht="25.5" outlineLevel="5">
      <c r="A295" s="17" t="s">
        <v>170</v>
      </c>
      <c r="B295" s="18" t="s">
        <v>176</v>
      </c>
      <c r="C295" s="17"/>
      <c r="D295" s="19" t="s">
        <v>462</v>
      </c>
      <c r="E295" s="9">
        <f>E296</f>
        <v>1423.1</v>
      </c>
      <c r="F295" s="9">
        <f t="shared" ref="F295:G295" si="141">F296</f>
        <v>1423.1</v>
      </c>
      <c r="G295" s="9">
        <f t="shared" si="141"/>
        <v>1423.1</v>
      </c>
      <c r="H295" s="79"/>
    </row>
    <row r="296" spans="1:8" ht="25.5" outlineLevel="6">
      <c r="A296" s="17" t="s">
        <v>170</v>
      </c>
      <c r="B296" s="18" t="s">
        <v>176</v>
      </c>
      <c r="C296" s="17" t="s">
        <v>39</v>
      </c>
      <c r="D296" s="19" t="s">
        <v>344</v>
      </c>
      <c r="E296" s="9">
        <f>'№ 5ведомственная'!F344</f>
        <v>1423.1</v>
      </c>
      <c r="F296" s="9">
        <f>'№ 5ведомственная'!G344</f>
        <v>1423.1</v>
      </c>
      <c r="G296" s="9">
        <f>'№ 5ведомственная'!H344</f>
        <v>1423.1</v>
      </c>
      <c r="H296" s="79"/>
    </row>
    <row r="297" spans="1:8" ht="25.5" outlineLevel="6">
      <c r="A297" s="18" t="s">
        <v>170</v>
      </c>
      <c r="B297" s="18" t="s">
        <v>683</v>
      </c>
      <c r="C297" s="17"/>
      <c r="D297" s="19" t="s">
        <v>684</v>
      </c>
      <c r="E297" s="9">
        <f>E298</f>
        <v>100</v>
      </c>
      <c r="F297" s="9">
        <f t="shared" ref="F297:G297" si="142">F298</f>
        <v>0</v>
      </c>
      <c r="G297" s="9">
        <f t="shared" si="142"/>
        <v>0</v>
      </c>
      <c r="H297" s="79"/>
    </row>
    <row r="298" spans="1:8" ht="25.5" outlineLevel="6">
      <c r="A298" s="18" t="s">
        <v>170</v>
      </c>
      <c r="B298" s="18" t="s">
        <v>683</v>
      </c>
      <c r="C298" s="17" t="s">
        <v>39</v>
      </c>
      <c r="D298" s="19" t="s">
        <v>344</v>
      </c>
      <c r="E298" s="9">
        <f>'№ 5ведомственная'!F346</f>
        <v>100</v>
      </c>
      <c r="F298" s="9">
        <f>'№ 5ведомственная'!G346</f>
        <v>0</v>
      </c>
      <c r="G298" s="9">
        <f>'№ 5ведомственная'!H346</f>
        <v>0</v>
      </c>
      <c r="H298" s="79"/>
    </row>
    <row r="299" spans="1:8" ht="25.5" outlineLevel="5">
      <c r="A299" s="17" t="s">
        <v>170</v>
      </c>
      <c r="B299" s="18" t="s">
        <v>177</v>
      </c>
      <c r="C299" s="17"/>
      <c r="D299" s="19" t="s">
        <v>463</v>
      </c>
      <c r="E299" s="34">
        <f>E300</f>
        <v>797.1</v>
      </c>
      <c r="F299" s="34">
        <f t="shared" ref="F299:G299" si="143">F300</f>
        <v>0</v>
      </c>
      <c r="G299" s="34">
        <f t="shared" si="143"/>
        <v>0</v>
      </c>
      <c r="H299" s="79"/>
    </row>
    <row r="300" spans="1:8" ht="25.5" outlineLevel="6">
      <c r="A300" s="32" t="s">
        <v>170</v>
      </c>
      <c r="B300" s="55" t="s">
        <v>177</v>
      </c>
      <c r="C300" s="32" t="s">
        <v>39</v>
      </c>
      <c r="D300" s="33" t="s">
        <v>344</v>
      </c>
      <c r="E300" s="34">
        <f>'№ 5ведомственная'!F348</f>
        <v>797.1</v>
      </c>
      <c r="F300" s="34">
        <f>'№ 5ведомственная'!G348</f>
        <v>0</v>
      </c>
      <c r="G300" s="34">
        <f>'№ 5ведомственная'!H348</f>
        <v>0</v>
      </c>
      <c r="H300" s="79"/>
    </row>
    <row r="301" spans="1:8" outlineLevel="1">
      <c r="A301" s="43" t="s">
        <v>178</v>
      </c>
      <c r="B301" s="56"/>
      <c r="C301" s="43"/>
      <c r="D301" s="44" t="s">
        <v>304</v>
      </c>
      <c r="E301" s="20">
        <f>E302+E335</f>
        <v>210549.6</v>
      </c>
      <c r="F301" s="20">
        <f>F302+F335</f>
        <v>196027.10000000003</v>
      </c>
      <c r="G301" s="20">
        <f>G302+G335</f>
        <v>193114.40000000002</v>
      </c>
      <c r="H301" s="79"/>
    </row>
    <row r="302" spans="1:8" ht="38.25" outlineLevel="2">
      <c r="A302" s="35" t="s">
        <v>178</v>
      </c>
      <c r="B302" s="54" t="s">
        <v>171</v>
      </c>
      <c r="C302" s="35"/>
      <c r="D302" s="36" t="s">
        <v>303</v>
      </c>
      <c r="E302" s="37">
        <f>E303</f>
        <v>210349.6</v>
      </c>
      <c r="F302" s="37">
        <f t="shared" ref="F302:G302" si="144">F303</f>
        <v>195827.10000000003</v>
      </c>
      <c r="G302" s="37">
        <f t="shared" si="144"/>
        <v>192914.40000000002</v>
      </c>
      <c r="H302" s="79"/>
    </row>
    <row r="303" spans="1:8" ht="25.5" outlineLevel="3">
      <c r="A303" s="17" t="s">
        <v>178</v>
      </c>
      <c r="B303" s="18" t="s">
        <v>179</v>
      </c>
      <c r="C303" s="17"/>
      <c r="D303" s="19" t="s">
        <v>464</v>
      </c>
      <c r="E303" s="9">
        <f>E304+E325+E332</f>
        <v>210349.6</v>
      </c>
      <c r="F303" s="9">
        <f>F304+F325+F332</f>
        <v>195827.10000000003</v>
      </c>
      <c r="G303" s="9">
        <f>G304+G325+G332</f>
        <v>192914.40000000002</v>
      </c>
      <c r="H303" s="79"/>
    </row>
    <row r="304" spans="1:8" ht="38.25" outlineLevel="4">
      <c r="A304" s="17" t="s">
        <v>178</v>
      </c>
      <c r="B304" s="18" t="s">
        <v>180</v>
      </c>
      <c r="C304" s="17"/>
      <c r="D304" s="19" t="s">
        <v>465</v>
      </c>
      <c r="E304" s="9">
        <f>E307+E311+E323+E309+E319+E317+E315+E321+E305+E313</f>
        <v>199436.4</v>
      </c>
      <c r="F304" s="9">
        <f t="shared" ref="F304:G304" si="145">F307+F311+F323+F309+F319+F317+F315+F321+F305+F313</f>
        <v>185713.90000000002</v>
      </c>
      <c r="G304" s="9">
        <f t="shared" si="145"/>
        <v>184001.2</v>
      </c>
      <c r="H304" s="79"/>
    </row>
    <row r="305" spans="1:8" s="80" customFormat="1" ht="38.25" outlineLevel="4">
      <c r="A305" s="18" t="s">
        <v>178</v>
      </c>
      <c r="B305" s="18" t="s">
        <v>663</v>
      </c>
      <c r="C305" s="17"/>
      <c r="D305" s="19" t="s">
        <v>664</v>
      </c>
      <c r="E305" s="9">
        <f>E306</f>
        <v>6505.8</v>
      </c>
      <c r="F305" s="9">
        <f t="shared" ref="F305:G305" si="146">F306</f>
        <v>0</v>
      </c>
      <c r="G305" s="9">
        <f t="shared" si="146"/>
        <v>0</v>
      </c>
      <c r="H305" s="79"/>
    </row>
    <row r="306" spans="1:8" s="80" customFormat="1" ht="25.5" outlineLevel="4">
      <c r="A306" s="18" t="s">
        <v>178</v>
      </c>
      <c r="B306" s="18" t="s">
        <v>663</v>
      </c>
      <c r="C306" s="17">
        <v>600</v>
      </c>
      <c r="D306" s="19" t="s">
        <v>344</v>
      </c>
      <c r="E306" s="9">
        <f>'№ 5ведомственная'!F354</f>
        <v>6505.8</v>
      </c>
      <c r="F306" s="9">
        <f>'№ 5ведомственная'!G354</f>
        <v>0</v>
      </c>
      <c r="G306" s="9">
        <f>'№ 5ведомственная'!H354</f>
        <v>0</v>
      </c>
      <c r="H306" s="79"/>
    </row>
    <row r="307" spans="1:8" ht="51" outlineLevel="5">
      <c r="A307" s="17" t="s">
        <v>178</v>
      </c>
      <c r="B307" s="18" t="s">
        <v>181</v>
      </c>
      <c r="C307" s="17"/>
      <c r="D307" s="19" t="s">
        <v>466</v>
      </c>
      <c r="E307" s="9">
        <f>E308</f>
        <v>126293.7</v>
      </c>
      <c r="F307" s="9">
        <f t="shared" ref="F307:G307" si="147">F308</f>
        <v>127189.5</v>
      </c>
      <c r="G307" s="9">
        <f t="shared" si="147"/>
        <v>127189.5</v>
      </c>
      <c r="H307" s="79"/>
    </row>
    <row r="308" spans="1:8" ht="25.5" outlineLevel="6">
      <c r="A308" s="17" t="s">
        <v>178</v>
      </c>
      <c r="B308" s="18" t="s">
        <v>181</v>
      </c>
      <c r="C308" s="17" t="s">
        <v>39</v>
      </c>
      <c r="D308" s="19" t="s">
        <v>344</v>
      </c>
      <c r="E308" s="9">
        <f>'№ 5ведомственная'!F356</f>
        <v>126293.7</v>
      </c>
      <c r="F308" s="9">
        <f>'№ 5ведомственная'!G356</f>
        <v>127189.5</v>
      </c>
      <c r="G308" s="9">
        <f>'№ 5ведомственная'!H356</f>
        <v>127189.5</v>
      </c>
      <c r="H308" s="79"/>
    </row>
    <row r="309" spans="1:8" ht="38.25" outlineLevel="6">
      <c r="A309" s="18" t="s">
        <v>178</v>
      </c>
      <c r="B309" s="18" t="s">
        <v>586</v>
      </c>
      <c r="C309" s="17"/>
      <c r="D309" s="19" t="s">
        <v>587</v>
      </c>
      <c r="E309" s="9">
        <f>E310</f>
        <v>204.6</v>
      </c>
      <c r="F309" s="9">
        <f t="shared" ref="F309:G309" si="148">F310</f>
        <v>204.6</v>
      </c>
      <c r="G309" s="9">
        <f t="shared" si="148"/>
        <v>204.6</v>
      </c>
      <c r="H309" s="79"/>
    </row>
    <row r="310" spans="1:8" ht="25.5" outlineLevel="6">
      <c r="A310" s="18" t="s">
        <v>178</v>
      </c>
      <c r="B310" s="18" t="s">
        <v>586</v>
      </c>
      <c r="C310" s="17">
        <v>600</v>
      </c>
      <c r="D310" s="19" t="s">
        <v>344</v>
      </c>
      <c r="E310" s="9">
        <f>'№ 5ведомственная'!F358</f>
        <v>204.6</v>
      </c>
      <c r="F310" s="9">
        <f>'№ 5ведомственная'!G358</f>
        <v>204.6</v>
      </c>
      <c r="G310" s="9">
        <f>'№ 5ведомственная'!H358</f>
        <v>204.6</v>
      </c>
      <c r="H310" s="79"/>
    </row>
    <row r="311" spans="1:8" ht="51" outlineLevel="5">
      <c r="A311" s="35" t="s">
        <v>178</v>
      </c>
      <c r="B311" s="54" t="s">
        <v>182</v>
      </c>
      <c r="C311" s="35"/>
      <c r="D311" s="36" t="s">
        <v>467</v>
      </c>
      <c r="E311" s="37">
        <f>E312</f>
        <v>42606.7</v>
      </c>
      <c r="F311" s="37">
        <f t="shared" ref="F311:G311" si="149">F312</f>
        <v>37600</v>
      </c>
      <c r="G311" s="37">
        <f t="shared" si="149"/>
        <v>35600</v>
      </c>
      <c r="H311" s="79"/>
    </row>
    <row r="312" spans="1:8" ht="25.5" outlineLevel="6">
      <c r="A312" s="17" t="s">
        <v>178</v>
      </c>
      <c r="B312" s="18" t="s">
        <v>182</v>
      </c>
      <c r="C312" s="17" t="s">
        <v>39</v>
      </c>
      <c r="D312" s="19" t="s">
        <v>344</v>
      </c>
      <c r="E312" s="9">
        <f>'№ 5ведомственная'!F360</f>
        <v>42606.7</v>
      </c>
      <c r="F312" s="9">
        <f>'№ 5ведомственная'!G360</f>
        <v>37600</v>
      </c>
      <c r="G312" s="9">
        <f>'№ 5ведомственная'!H360</f>
        <v>35600</v>
      </c>
      <c r="H312" s="79"/>
    </row>
    <row r="313" spans="1:8" ht="25.5" outlineLevel="6">
      <c r="A313" s="18" t="s">
        <v>178</v>
      </c>
      <c r="B313" s="18" t="s">
        <v>675</v>
      </c>
      <c r="C313" s="17"/>
      <c r="D313" s="19" t="s">
        <v>676</v>
      </c>
      <c r="E313" s="9">
        <f>E314</f>
        <v>100</v>
      </c>
      <c r="F313" s="9">
        <f t="shared" ref="F313:G313" si="150">F314</f>
        <v>0</v>
      </c>
      <c r="G313" s="9">
        <f t="shared" si="150"/>
        <v>0</v>
      </c>
      <c r="H313" s="79"/>
    </row>
    <row r="314" spans="1:8" ht="25.5" outlineLevel="6">
      <c r="A314" s="18" t="s">
        <v>178</v>
      </c>
      <c r="B314" s="18" t="s">
        <v>675</v>
      </c>
      <c r="C314" s="17" t="s">
        <v>39</v>
      </c>
      <c r="D314" s="19" t="s">
        <v>344</v>
      </c>
      <c r="E314" s="9">
        <f>'№ 5ведомственная'!F362</f>
        <v>100</v>
      </c>
      <c r="F314" s="9">
        <f>'№ 5ведомственная'!G362</f>
        <v>0</v>
      </c>
      <c r="G314" s="9">
        <f>'№ 5ведомственная'!H362</f>
        <v>0</v>
      </c>
      <c r="H314" s="79"/>
    </row>
    <row r="315" spans="1:8" ht="63.75" outlineLevel="6">
      <c r="A315" s="18" t="s">
        <v>178</v>
      </c>
      <c r="B315" s="18" t="s">
        <v>647</v>
      </c>
      <c r="C315" s="17"/>
      <c r="D315" s="19" t="s">
        <v>689</v>
      </c>
      <c r="E315" s="9">
        <f>E316</f>
        <v>1346.4</v>
      </c>
      <c r="F315" s="9">
        <f t="shared" ref="F315:G315" si="151">F316</f>
        <v>1346.4</v>
      </c>
      <c r="G315" s="9">
        <f t="shared" si="151"/>
        <v>1346.4</v>
      </c>
      <c r="H315" s="79"/>
    </row>
    <row r="316" spans="1:8" ht="25.5" outlineLevel="6">
      <c r="A316" s="18" t="s">
        <v>178</v>
      </c>
      <c r="B316" s="18" t="s">
        <v>647</v>
      </c>
      <c r="C316" s="17">
        <v>600</v>
      </c>
      <c r="D316" s="19" t="s">
        <v>575</v>
      </c>
      <c r="E316" s="9">
        <f>'№ 5ведомственная'!F364</f>
        <v>1346.4</v>
      </c>
      <c r="F316" s="9">
        <f>'№ 5ведомственная'!G364</f>
        <v>1346.4</v>
      </c>
      <c r="G316" s="9">
        <f>'№ 5ведомственная'!H364</f>
        <v>1346.4</v>
      </c>
      <c r="H316" s="79"/>
    </row>
    <row r="317" spans="1:8" ht="41.25" customHeight="1" outlineLevel="6">
      <c r="A317" s="18" t="s">
        <v>178</v>
      </c>
      <c r="B317" s="18" t="s">
        <v>643</v>
      </c>
      <c r="C317" s="17"/>
      <c r="D317" s="19" t="str">
        <f>'№ 5ведомственная'!E365</f>
        <v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v>
      </c>
      <c r="E317" s="9">
        <f>E318</f>
        <v>9843.1</v>
      </c>
      <c r="F317" s="9">
        <f t="shared" ref="F317:G317" si="152">F318</f>
        <v>9843.1</v>
      </c>
      <c r="G317" s="9">
        <f t="shared" si="152"/>
        <v>9843.1</v>
      </c>
      <c r="H317" s="79"/>
    </row>
    <row r="318" spans="1:8" ht="25.5" outlineLevel="6">
      <c r="A318" s="18" t="s">
        <v>178</v>
      </c>
      <c r="B318" s="18" t="s">
        <v>643</v>
      </c>
      <c r="C318" s="17" t="s">
        <v>39</v>
      </c>
      <c r="D318" s="19" t="s">
        <v>344</v>
      </c>
      <c r="E318" s="9">
        <f>'№ 5ведомственная'!F366</f>
        <v>9843.1</v>
      </c>
      <c r="F318" s="9">
        <f>'№ 5ведомственная'!G366</f>
        <v>9843.1</v>
      </c>
      <c r="G318" s="9">
        <f>'№ 5ведомственная'!H366</f>
        <v>9843.1</v>
      </c>
      <c r="H318" s="79"/>
    </row>
    <row r="319" spans="1:8" ht="38.25" outlineLevel="6">
      <c r="A319" s="18" t="s">
        <v>178</v>
      </c>
      <c r="B319" s="18" t="s">
        <v>640</v>
      </c>
      <c r="C319" s="17"/>
      <c r="D319" s="19" t="s">
        <v>641</v>
      </c>
      <c r="E319" s="9">
        <f>E320</f>
        <v>9483.2999999999993</v>
      </c>
      <c r="F319" s="9">
        <f t="shared" ref="F319:G319" si="153">F320</f>
        <v>9507.2000000000007</v>
      </c>
      <c r="G319" s="9">
        <f t="shared" si="153"/>
        <v>9794.5</v>
      </c>
      <c r="H319" s="79"/>
    </row>
    <row r="320" spans="1:8" ht="25.5" outlineLevel="6">
      <c r="A320" s="18" t="s">
        <v>178</v>
      </c>
      <c r="B320" s="18" t="s">
        <v>640</v>
      </c>
      <c r="C320" s="17" t="s">
        <v>39</v>
      </c>
      <c r="D320" s="19" t="s">
        <v>344</v>
      </c>
      <c r="E320" s="9">
        <f>'№ 5ведомственная'!F368</f>
        <v>9483.2999999999993</v>
      </c>
      <c r="F320" s="9">
        <f>'№ 5ведомственная'!G368</f>
        <v>9507.2000000000007</v>
      </c>
      <c r="G320" s="9">
        <f>'№ 5ведомственная'!H368</f>
        <v>9794.5</v>
      </c>
      <c r="H320" s="79"/>
    </row>
    <row r="321" spans="1:8" ht="38.25" outlineLevel="6">
      <c r="A321" s="18" t="s">
        <v>178</v>
      </c>
      <c r="B321" s="18" t="s">
        <v>659</v>
      </c>
      <c r="C321" s="17"/>
      <c r="D321" s="19" t="s">
        <v>660</v>
      </c>
      <c r="E321" s="9">
        <f>E322</f>
        <v>23.1</v>
      </c>
      <c r="F321" s="9">
        <f t="shared" ref="F321:G321" si="154">F322</f>
        <v>23.1</v>
      </c>
      <c r="G321" s="9">
        <f t="shared" si="154"/>
        <v>23.1</v>
      </c>
      <c r="H321" s="79"/>
    </row>
    <row r="322" spans="1:8" ht="25.5" outlineLevel="6">
      <c r="A322" s="18" t="s">
        <v>178</v>
      </c>
      <c r="B322" s="18" t="s">
        <v>659</v>
      </c>
      <c r="C322" s="17" t="s">
        <v>39</v>
      </c>
      <c r="D322" s="19" t="s">
        <v>344</v>
      </c>
      <c r="E322" s="9">
        <f>'№ 5ведомственная'!F372</f>
        <v>23.1</v>
      </c>
      <c r="F322" s="9">
        <f>'№ 5ведомственная'!G372</f>
        <v>23.1</v>
      </c>
      <c r="G322" s="9">
        <f>'№ 5ведомственная'!H372</f>
        <v>23.1</v>
      </c>
      <c r="H322" s="79"/>
    </row>
    <row r="323" spans="1:8" ht="25.5" outlineLevel="5">
      <c r="A323" s="17" t="s">
        <v>178</v>
      </c>
      <c r="B323" s="18" t="s">
        <v>183</v>
      </c>
      <c r="C323" s="17"/>
      <c r="D323" s="19" t="s">
        <v>469</v>
      </c>
      <c r="E323" s="9">
        <f>E324</f>
        <v>3029.7</v>
      </c>
      <c r="F323" s="9">
        <f t="shared" ref="F323:G323" si="155">F324</f>
        <v>0</v>
      </c>
      <c r="G323" s="9">
        <f t="shared" si="155"/>
        <v>0</v>
      </c>
      <c r="H323" s="79"/>
    </row>
    <row r="324" spans="1:8" ht="25.5" outlineLevel="6">
      <c r="A324" s="17" t="s">
        <v>178</v>
      </c>
      <c r="B324" s="18" t="s">
        <v>183</v>
      </c>
      <c r="C324" s="17" t="s">
        <v>39</v>
      </c>
      <c r="D324" s="19" t="s">
        <v>344</v>
      </c>
      <c r="E324" s="9">
        <f>'№ 5ведомственная'!F370</f>
        <v>3029.7</v>
      </c>
      <c r="F324" s="9">
        <f>'№ 5ведомственная'!G370</f>
        <v>0</v>
      </c>
      <c r="G324" s="9">
        <f>'№ 5ведомственная'!H370</f>
        <v>0</v>
      </c>
      <c r="H324" s="79"/>
    </row>
    <row r="325" spans="1:8" outlineLevel="4">
      <c r="A325" s="35" t="s">
        <v>178</v>
      </c>
      <c r="B325" s="54" t="s">
        <v>184</v>
      </c>
      <c r="C325" s="35"/>
      <c r="D325" s="36" t="s">
        <v>470</v>
      </c>
      <c r="E325" s="37">
        <f>E328+E330+E326</f>
        <v>10908.7</v>
      </c>
      <c r="F325" s="37">
        <f t="shared" ref="F325:G325" si="156">F328+F330+F326</f>
        <v>10108.700000000001</v>
      </c>
      <c r="G325" s="37">
        <f t="shared" si="156"/>
        <v>8908.7000000000007</v>
      </c>
      <c r="H325" s="79"/>
    </row>
    <row r="326" spans="1:8" ht="89.25" outlineLevel="4">
      <c r="A326" s="18" t="s">
        <v>178</v>
      </c>
      <c r="B326" s="18" t="s">
        <v>588</v>
      </c>
      <c r="C326" s="17"/>
      <c r="D326" s="19" t="s">
        <v>619</v>
      </c>
      <c r="E326" s="37">
        <f>E327</f>
        <v>1808.7</v>
      </c>
      <c r="F326" s="37">
        <f t="shared" ref="F326:G326" si="157">F327</f>
        <v>1808.7</v>
      </c>
      <c r="G326" s="37">
        <f t="shared" si="157"/>
        <v>1808.7</v>
      </c>
      <c r="H326" s="79"/>
    </row>
    <row r="327" spans="1:8" ht="25.5" outlineLevel="4">
      <c r="A327" s="18" t="s">
        <v>178</v>
      </c>
      <c r="B327" s="18" t="s">
        <v>588</v>
      </c>
      <c r="C327" s="17">
        <v>600</v>
      </c>
      <c r="D327" s="19" t="s">
        <v>344</v>
      </c>
      <c r="E327" s="37">
        <f>'№ 5ведомственная'!F375</f>
        <v>1808.7</v>
      </c>
      <c r="F327" s="37">
        <f>'№ 5ведомственная'!G375</f>
        <v>1808.7</v>
      </c>
      <c r="G327" s="37">
        <f>'№ 5ведомственная'!H375</f>
        <v>1808.7</v>
      </c>
      <c r="H327" s="79"/>
    </row>
    <row r="328" spans="1:8" ht="25.5" outlineLevel="5">
      <c r="A328" s="17" t="s">
        <v>178</v>
      </c>
      <c r="B328" s="18" t="s">
        <v>185</v>
      </c>
      <c r="C328" s="17"/>
      <c r="D328" s="19" t="s">
        <v>471</v>
      </c>
      <c r="E328" s="9">
        <f>E329</f>
        <v>4300</v>
      </c>
      <c r="F328" s="9">
        <f t="shared" ref="F328:G328" si="158">F329</f>
        <v>4300</v>
      </c>
      <c r="G328" s="9">
        <f t="shared" si="158"/>
        <v>4300</v>
      </c>
      <c r="H328" s="79"/>
    </row>
    <row r="329" spans="1:8" ht="25.5" outlineLevel="6">
      <c r="A329" s="17" t="s">
        <v>178</v>
      </c>
      <c r="B329" s="18" t="s">
        <v>185</v>
      </c>
      <c r="C329" s="17" t="s">
        <v>39</v>
      </c>
      <c r="D329" s="19" t="s">
        <v>344</v>
      </c>
      <c r="E329" s="9">
        <f>'№ 5ведомственная'!F377</f>
        <v>4300</v>
      </c>
      <c r="F329" s="9">
        <f>'№ 5ведомственная'!G377</f>
        <v>4300</v>
      </c>
      <c r="G329" s="9">
        <f>'№ 5ведомственная'!H377</f>
        <v>4300</v>
      </c>
      <c r="H329" s="79"/>
    </row>
    <row r="330" spans="1:8" ht="25.5" outlineLevel="5">
      <c r="A330" s="17" t="s">
        <v>178</v>
      </c>
      <c r="B330" s="18" t="s">
        <v>186</v>
      </c>
      <c r="C330" s="17"/>
      <c r="D330" s="19" t="s">
        <v>472</v>
      </c>
      <c r="E330" s="9">
        <f>E331</f>
        <v>4800</v>
      </c>
      <c r="F330" s="9">
        <f t="shared" ref="F330:G330" si="159">F331</f>
        <v>4000</v>
      </c>
      <c r="G330" s="9">
        <f t="shared" si="159"/>
        <v>2800</v>
      </c>
      <c r="H330" s="79"/>
    </row>
    <row r="331" spans="1:8" ht="25.5" outlineLevel="6">
      <c r="A331" s="17" t="s">
        <v>178</v>
      </c>
      <c r="B331" s="18" t="s">
        <v>186</v>
      </c>
      <c r="C331" s="17" t="s">
        <v>39</v>
      </c>
      <c r="D331" s="19" t="s">
        <v>344</v>
      </c>
      <c r="E331" s="9">
        <f>'№ 5ведомственная'!F379</f>
        <v>4800</v>
      </c>
      <c r="F331" s="9">
        <f>'№ 5ведомственная'!G379</f>
        <v>4000</v>
      </c>
      <c r="G331" s="9">
        <f>'№ 5ведомственная'!H379</f>
        <v>2800</v>
      </c>
      <c r="H331" s="79"/>
    </row>
    <row r="332" spans="1:8" ht="25.5" outlineLevel="6">
      <c r="A332" s="18" t="s">
        <v>178</v>
      </c>
      <c r="B332" s="18" t="s">
        <v>678</v>
      </c>
      <c r="C332" s="17"/>
      <c r="D332" s="19" t="s">
        <v>679</v>
      </c>
      <c r="E332" s="9">
        <f>E333</f>
        <v>4.5</v>
      </c>
      <c r="F332" s="9">
        <f t="shared" ref="F332:G332" si="160">F333</f>
        <v>4.5</v>
      </c>
      <c r="G332" s="9">
        <f t="shared" si="160"/>
        <v>4.5</v>
      </c>
      <c r="H332" s="79"/>
    </row>
    <row r="333" spans="1:8" ht="38.25" outlineLevel="6">
      <c r="A333" s="18" t="s">
        <v>178</v>
      </c>
      <c r="B333" s="18" t="s">
        <v>677</v>
      </c>
      <c r="C333" s="17"/>
      <c r="D333" s="19" t="s">
        <v>680</v>
      </c>
      <c r="E333" s="9">
        <f>E334</f>
        <v>4.5</v>
      </c>
      <c r="F333" s="9">
        <f t="shared" ref="F333:G333" si="161">F334</f>
        <v>4.5</v>
      </c>
      <c r="G333" s="9">
        <f t="shared" si="161"/>
        <v>4.5</v>
      </c>
      <c r="H333" s="79"/>
    </row>
    <row r="334" spans="1:8" ht="25.5" outlineLevel="6">
      <c r="A334" s="18" t="s">
        <v>178</v>
      </c>
      <c r="B334" s="18" t="s">
        <v>677</v>
      </c>
      <c r="C334" s="17">
        <v>600</v>
      </c>
      <c r="D334" s="19" t="s">
        <v>344</v>
      </c>
      <c r="E334" s="9">
        <f>'№ 5ведомственная'!F382</f>
        <v>4.5</v>
      </c>
      <c r="F334" s="9">
        <f>'№ 5ведомственная'!G382</f>
        <v>4.5</v>
      </c>
      <c r="G334" s="9">
        <f>'№ 5ведомственная'!H382</f>
        <v>4.5</v>
      </c>
      <c r="H334" s="79"/>
    </row>
    <row r="335" spans="1:8" ht="38.25" outlineLevel="2">
      <c r="A335" s="17" t="s">
        <v>178</v>
      </c>
      <c r="B335" s="18" t="s">
        <v>45</v>
      </c>
      <c r="C335" s="17"/>
      <c r="D335" s="19" t="s">
        <v>280</v>
      </c>
      <c r="E335" s="9">
        <f>E336+E340</f>
        <v>200</v>
      </c>
      <c r="F335" s="9">
        <f t="shared" ref="F335:G335" si="162">F336+F340</f>
        <v>200</v>
      </c>
      <c r="G335" s="9">
        <f t="shared" si="162"/>
        <v>200</v>
      </c>
      <c r="H335" s="79"/>
    </row>
    <row r="336" spans="1:8" ht="25.5" outlineLevel="3">
      <c r="A336" s="17" t="s">
        <v>178</v>
      </c>
      <c r="B336" s="18" t="s">
        <v>187</v>
      </c>
      <c r="C336" s="17"/>
      <c r="D336" s="19" t="s">
        <v>473</v>
      </c>
      <c r="E336" s="9">
        <f>E337</f>
        <v>150</v>
      </c>
      <c r="F336" s="9">
        <f t="shared" ref="F336:G338" si="163">F337</f>
        <v>150</v>
      </c>
      <c r="G336" s="9">
        <f t="shared" si="163"/>
        <v>150</v>
      </c>
      <c r="H336" s="79"/>
    </row>
    <row r="337" spans="1:8" ht="51" outlineLevel="4">
      <c r="A337" s="17" t="s">
        <v>178</v>
      </c>
      <c r="B337" s="18" t="s">
        <v>188</v>
      </c>
      <c r="C337" s="17"/>
      <c r="D337" s="19" t="s">
        <v>474</v>
      </c>
      <c r="E337" s="9">
        <f>E338</f>
        <v>150</v>
      </c>
      <c r="F337" s="9">
        <f t="shared" si="163"/>
        <v>150</v>
      </c>
      <c r="G337" s="9">
        <f t="shared" si="163"/>
        <v>150</v>
      </c>
      <c r="H337" s="79"/>
    </row>
    <row r="338" spans="1:8" outlineLevel="5">
      <c r="A338" s="17" t="s">
        <v>178</v>
      </c>
      <c r="B338" s="18" t="s">
        <v>189</v>
      </c>
      <c r="C338" s="17"/>
      <c r="D338" s="19" t="s">
        <v>475</v>
      </c>
      <c r="E338" s="9">
        <f>E339</f>
        <v>150</v>
      </c>
      <c r="F338" s="9">
        <f t="shared" si="163"/>
        <v>150</v>
      </c>
      <c r="G338" s="9">
        <f t="shared" si="163"/>
        <v>150</v>
      </c>
      <c r="H338" s="79"/>
    </row>
    <row r="339" spans="1:8" ht="25.5" outlineLevel="6">
      <c r="A339" s="17" t="s">
        <v>178</v>
      </c>
      <c r="B339" s="18" t="s">
        <v>189</v>
      </c>
      <c r="C339" s="17" t="s">
        <v>39</v>
      </c>
      <c r="D339" s="19" t="s">
        <v>344</v>
      </c>
      <c r="E339" s="9">
        <f>'№ 5ведомственная'!F387</f>
        <v>150</v>
      </c>
      <c r="F339" s="9">
        <f>'№ 5ведомственная'!G387</f>
        <v>150</v>
      </c>
      <c r="G339" s="9">
        <f>'№ 5ведомственная'!H387</f>
        <v>150</v>
      </c>
      <c r="H339" s="79"/>
    </row>
    <row r="340" spans="1:8" ht="51" outlineLevel="3">
      <c r="A340" s="17" t="s">
        <v>178</v>
      </c>
      <c r="B340" s="18" t="s">
        <v>190</v>
      </c>
      <c r="C340" s="17"/>
      <c r="D340" s="19" t="s">
        <v>476</v>
      </c>
      <c r="E340" s="9">
        <f>E341</f>
        <v>50</v>
      </c>
      <c r="F340" s="9">
        <f t="shared" ref="F340:G342" si="164">F341</f>
        <v>50</v>
      </c>
      <c r="G340" s="9">
        <f t="shared" si="164"/>
        <v>50</v>
      </c>
      <c r="H340" s="79"/>
    </row>
    <row r="341" spans="1:8" ht="25.5" outlineLevel="4">
      <c r="A341" s="17" t="s">
        <v>178</v>
      </c>
      <c r="B341" s="18" t="s">
        <v>191</v>
      </c>
      <c r="C341" s="17"/>
      <c r="D341" s="19" t="s">
        <v>477</v>
      </c>
      <c r="E341" s="9">
        <f>E342</f>
        <v>50</v>
      </c>
      <c r="F341" s="9">
        <f t="shared" si="164"/>
        <v>50</v>
      </c>
      <c r="G341" s="9">
        <f t="shared" si="164"/>
        <v>50</v>
      </c>
      <c r="H341" s="79"/>
    </row>
    <row r="342" spans="1:8" ht="25.5" outlineLevel="5">
      <c r="A342" s="17" t="s">
        <v>178</v>
      </c>
      <c r="B342" s="18" t="s">
        <v>192</v>
      </c>
      <c r="C342" s="17"/>
      <c r="D342" s="19" t="s">
        <v>478</v>
      </c>
      <c r="E342" s="9">
        <f>E343</f>
        <v>50</v>
      </c>
      <c r="F342" s="9">
        <f t="shared" si="164"/>
        <v>50</v>
      </c>
      <c r="G342" s="9">
        <f t="shared" si="164"/>
        <v>50</v>
      </c>
      <c r="H342" s="79"/>
    </row>
    <row r="343" spans="1:8" ht="25.5" outlineLevel="6">
      <c r="A343" s="17" t="s">
        <v>178</v>
      </c>
      <c r="B343" s="18" t="s">
        <v>192</v>
      </c>
      <c r="C343" s="17" t="s">
        <v>39</v>
      </c>
      <c r="D343" s="19" t="s">
        <v>344</v>
      </c>
      <c r="E343" s="9">
        <f>'№ 5ведомственная'!F391</f>
        <v>50</v>
      </c>
      <c r="F343" s="9">
        <f>'№ 5ведомственная'!G391</f>
        <v>50</v>
      </c>
      <c r="G343" s="9">
        <f>'№ 5ведомственная'!H391</f>
        <v>50</v>
      </c>
      <c r="H343" s="79"/>
    </row>
    <row r="344" spans="1:8" outlineLevel="1">
      <c r="A344" s="17" t="s">
        <v>193</v>
      </c>
      <c r="B344" s="18"/>
      <c r="C344" s="17"/>
      <c r="D344" s="19" t="s">
        <v>305</v>
      </c>
      <c r="E344" s="9">
        <f>E345+E354</f>
        <v>24540.5</v>
      </c>
      <c r="F344" s="9">
        <f>F345+F354</f>
        <v>24527.599999999999</v>
      </c>
      <c r="G344" s="9">
        <f>G345+G354</f>
        <v>23527.599999999999</v>
      </c>
      <c r="H344" s="79"/>
    </row>
    <row r="345" spans="1:8" ht="38.25" outlineLevel="2">
      <c r="A345" s="17" t="s">
        <v>193</v>
      </c>
      <c r="B345" s="18" t="s">
        <v>171</v>
      </c>
      <c r="C345" s="17"/>
      <c r="D345" s="19" t="s">
        <v>303</v>
      </c>
      <c r="E345" s="9">
        <f>E346</f>
        <v>18262.5</v>
      </c>
      <c r="F345" s="9">
        <f t="shared" ref="F345:G350" si="165">F346</f>
        <v>18262.5</v>
      </c>
      <c r="G345" s="9">
        <f t="shared" si="165"/>
        <v>17262.5</v>
      </c>
      <c r="H345" s="85"/>
    </row>
    <row r="346" spans="1:8" ht="25.5" outlineLevel="3">
      <c r="A346" s="17" t="s">
        <v>193</v>
      </c>
      <c r="B346" s="18" t="s">
        <v>194</v>
      </c>
      <c r="C346" s="17"/>
      <c r="D346" s="19" t="s">
        <v>479</v>
      </c>
      <c r="E346" s="9">
        <f>E347</f>
        <v>18262.5</v>
      </c>
      <c r="F346" s="9">
        <f t="shared" si="165"/>
        <v>18262.5</v>
      </c>
      <c r="G346" s="9">
        <f t="shared" si="165"/>
        <v>17262.5</v>
      </c>
      <c r="H346" s="85"/>
    </row>
    <row r="347" spans="1:8" ht="25.5" outlineLevel="4">
      <c r="A347" s="17" t="s">
        <v>193</v>
      </c>
      <c r="B347" s="18" t="s">
        <v>195</v>
      </c>
      <c r="C347" s="17"/>
      <c r="D347" s="19" t="s">
        <v>480</v>
      </c>
      <c r="E347" s="9">
        <f>E350+E348+E352</f>
        <v>18262.5</v>
      </c>
      <c r="F347" s="9">
        <f t="shared" ref="F347:G347" si="166">F350+F348+F352</f>
        <v>18262.5</v>
      </c>
      <c r="G347" s="9">
        <f t="shared" si="166"/>
        <v>17262.5</v>
      </c>
      <c r="H347" s="79"/>
    </row>
    <row r="348" spans="1:8" ht="51" outlineLevel="4">
      <c r="A348" s="17" t="s">
        <v>193</v>
      </c>
      <c r="B348" s="18" t="s">
        <v>593</v>
      </c>
      <c r="C348" s="18"/>
      <c r="D348" s="19" t="s">
        <v>594</v>
      </c>
      <c r="E348" s="9">
        <f>E349</f>
        <v>3081.3</v>
      </c>
      <c r="F348" s="9">
        <f t="shared" ref="F348:G348" si="167">F349</f>
        <v>3081.3</v>
      </c>
      <c r="G348" s="9">
        <f t="shared" si="167"/>
        <v>3081.3</v>
      </c>
      <c r="H348" s="79"/>
    </row>
    <row r="349" spans="1:8" ht="25.5" outlineLevel="4">
      <c r="A349" s="17" t="s">
        <v>193</v>
      </c>
      <c r="B349" s="18" t="s">
        <v>593</v>
      </c>
      <c r="C349" s="18" t="s">
        <v>39</v>
      </c>
      <c r="D349" s="19" t="s">
        <v>344</v>
      </c>
      <c r="E349" s="9">
        <f>'№ 5ведомственная'!F397</f>
        <v>3081.3</v>
      </c>
      <c r="F349" s="9">
        <f>'№ 5ведомственная'!G397</f>
        <v>3081.3</v>
      </c>
      <c r="G349" s="9">
        <f>'№ 5ведомственная'!H397</f>
        <v>3081.3</v>
      </c>
      <c r="H349" s="79"/>
    </row>
    <row r="350" spans="1:8" ht="38.25" outlineLevel="5">
      <c r="A350" s="35" t="s">
        <v>193</v>
      </c>
      <c r="B350" s="54" t="s">
        <v>196</v>
      </c>
      <c r="C350" s="35"/>
      <c r="D350" s="36" t="s">
        <v>621</v>
      </c>
      <c r="E350" s="37">
        <f>E351</f>
        <v>15150</v>
      </c>
      <c r="F350" s="37">
        <f t="shared" si="165"/>
        <v>15150</v>
      </c>
      <c r="G350" s="37">
        <f t="shared" si="165"/>
        <v>14150</v>
      </c>
      <c r="H350" s="79"/>
    </row>
    <row r="351" spans="1:8" ht="25.5" outlineLevel="6">
      <c r="A351" s="17" t="s">
        <v>193</v>
      </c>
      <c r="B351" s="18" t="s">
        <v>196</v>
      </c>
      <c r="C351" s="17" t="s">
        <v>39</v>
      </c>
      <c r="D351" s="19" t="s">
        <v>344</v>
      </c>
      <c r="E351" s="9">
        <f>'№ 5ведомственная'!F399</f>
        <v>15150</v>
      </c>
      <c r="F351" s="9">
        <f>'№ 5ведомственная'!G399</f>
        <v>15150</v>
      </c>
      <c r="G351" s="9">
        <f>'№ 5ведомственная'!H399</f>
        <v>14150</v>
      </c>
      <c r="H351" s="79"/>
    </row>
    <row r="352" spans="1:8" ht="38.25" outlineLevel="6">
      <c r="A352" s="18" t="s">
        <v>193</v>
      </c>
      <c r="B352" s="18" t="s">
        <v>604</v>
      </c>
      <c r="C352" s="17"/>
      <c r="D352" s="19" t="s">
        <v>603</v>
      </c>
      <c r="E352" s="9">
        <f>E353</f>
        <v>31.2</v>
      </c>
      <c r="F352" s="9">
        <f t="shared" ref="F352:G352" si="168">F353</f>
        <v>31.2</v>
      </c>
      <c r="G352" s="9">
        <f t="shared" si="168"/>
        <v>31.2</v>
      </c>
      <c r="H352" s="79"/>
    </row>
    <row r="353" spans="1:8" ht="25.5" outlineLevel="6">
      <c r="A353" s="18" t="s">
        <v>193</v>
      </c>
      <c r="B353" s="18" t="s">
        <v>604</v>
      </c>
      <c r="C353" s="17" t="s">
        <v>39</v>
      </c>
      <c r="D353" s="19" t="s">
        <v>344</v>
      </c>
      <c r="E353" s="9">
        <f>'№ 5ведомственная'!F401</f>
        <v>31.2</v>
      </c>
      <c r="F353" s="9">
        <f>'№ 5ведомственная'!G401</f>
        <v>31.2</v>
      </c>
      <c r="G353" s="9">
        <f>'№ 5ведомственная'!H401</f>
        <v>31.2</v>
      </c>
      <c r="H353" s="79"/>
    </row>
    <row r="354" spans="1:8" ht="38.25" outlineLevel="2">
      <c r="A354" s="35" t="s">
        <v>193</v>
      </c>
      <c r="B354" s="54" t="s">
        <v>220</v>
      </c>
      <c r="C354" s="35"/>
      <c r="D354" s="36" t="s">
        <v>311</v>
      </c>
      <c r="E354" s="37">
        <f>E355</f>
        <v>6278</v>
      </c>
      <c r="F354" s="37">
        <f t="shared" ref="F354:G359" si="169">F355</f>
        <v>6265.1</v>
      </c>
      <c r="G354" s="37">
        <f t="shared" si="169"/>
        <v>6265.1</v>
      </c>
      <c r="H354" s="79"/>
    </row>
    <row r="355" spans="1:8" ht="38.25" outlineLevel="3">
      <c r="A355" s="17" t="s">
        <v>193</v>
      </c>
      <c r="B355" s="18" t="s">
        <v>221</v>
      </c>
      <c r="C355" s="17"/>
      <c r="D355" s="19" t="s">
        <v>502</v>
      </c>
      <c r="E355" s="9">
        <f>E356+E363</f>
        <v>6278</v>
      </c>
      <c r="F355" s="9">
        <f>F356+F363</f>
        <v>6265.1</v>
      </c>
      <c r="G355" s="9">
        <f>G356+G363</f>
        <v>6265.1</v>
      </c>
      <c r="H355" s="79"/>
    </row>
    <row r="356" spans="1:8" ht="25.5" outlineLevel="4">
      <c r="A356" s="17" t="s">
        <v>193</v>
      </c>
      <c r="B356" s="18" t="s">
        <v>222</v>
      </c>
      <c r="C356" s="17"/>
      <c r="D356" s="19" t="s">
        <v>503</v>
      </c>
      <c r="E356" s="9">
        <f>E359+E357+E361</f>
        <v>6265.1</v>
      </c>
      <c r="F356" s="9">
        <f t="shared" ref="F356:G356" si="170">F359+F357+F361</f>
        <v>6265.1</v>
      </c>
      <c r="G356" s="9">
        <f t="shared" si="170"/>
        <v>6265.1</v>
      </c>
      <c r="H356" s="79"/>
    </row>
    <row r="357" spans="1:8" ht="38.25" outlineLevel="4">
      <c r="A357" s="17" t="s">
        <v>193</v>
      </c>
      <c r="B357" s="18" t="s">
        <v>595</v>
      </c>
      <c r="C357" s="18"/>
      <c r="D357" s="19" t="s">
        <v>596</v>
      </c>
      <c r="E357" s="9">
        <f>E358</f>
        <v>973</v>
      </c>
      <c r="F357" s="9">
        <f t="shared" ref="F357:G357" si="171">F358</f>
        <v>973</v>
      </c>
      <c r="G357" s="9">
        <f t="shared" si="171"/>
        <v>973</v>
      </c>
      <c r="H357" s="79"/>
    </row>
    <row r="358" spans="1:8" ht="25.5" outlineLevel="4">
      <c r="A358" s="17" t="s">
        <v>193</v>
      </c>
      <c r="B358" s="18" t="s">
        <v>595</v>
      </c>
      <c r="C358" s="18" t="s">
        <v>39</v>
      </c>
      <c r="D358" s="19" t="s">
        <v>344</v>
      </c>
      <c r="E358" s="9">
        <f>'№ 5ведомственная'!F469</f>
        <v>973</v>
      </c>
      <c r="F358" s="9">
        <f>'№ 5ведомственная'!G469</f>
        <v>973</v>
      </c>
      <c r="G358" s="9">
        <f>'№ 5ведомственная'!H469</f>
        <v>973</v>
      </c>
      <c r="H358" s="79"/>
    </row>
    <row r="359" spans="1:8" ht="51" outlineLevel="5">
      <c r="A359" s="35" t="s">
        <v>193</v>
      </c>
      <c r="B359" s="54" t="s">
        <v>223</v>
      </c>
      <c r="C359" s="35"/>
      <c r="D359" s="36" t="s">
        <v>504</v>
      </c>
      <c r="E359" s="37">
        <f>E360</f>
        <v>5282.3</v>
      </c>
      <c r="F359" s="37">
        <f t="shared" si="169"/>
        <v>5282.3</v>
      </c>
      <c r="G359" s="37">
        <f t="shared" si="169"/>
        <v>5282.3</v>
      </c>
      <c r="H359" s="79"/>
    </row>
    <row r="360" spans="1:8" ht="25.5" outlineLevel="6">
      <c r="A360" s="17" t="s">
        <v>193</v>
      </c>
      <c r="B360" s="18" t="s">
        <v>223</v>
      </c>
      <c r="C360" s="17" t="s">
        <v>39</v>
      </c>
      <c r="D360" s="19" t="s">
        <v>344</v>
      </c>
      <c r="E360" s="9">
        <f>'№ 5ведомственная'!F471</f>
        <v>5282.3</v>
      </c>
      <c r="F360" s="9">
        <f>'№ 5ведомственная'!G471</f>
        <v>5282.3</v>
      </c>
      <c r="G360" s="9">
        <f>'№ 5ведомственная'!H471</f>
        <v>5282.3</v>
      </c>
      <c r="H360" s="79"/>
    </row>
    <row r="361" spans="1:8" ht="38.25" outlineLevel="6">
      <c r="A361" s="18" t="s">
        <v>193</v>
      </c>
      <c r="B361" s="18" t="s">
        <v>605</v>
      </c>
      <c r="C361" s="40"/>
      <c r="D361" s="19" t="s">
        <v>603</v>
      </c>
      <c r="E361" s="9">
        <f>E362</f>
        <v>9.8000000000000007</v>
      </c>
      <c r="F361" s="9">
        <f t="shared" ref="F361:G361" si="172">F362</f>
        <v>9.8000000000000007</v>
      </c>
      <c r="G361" s="9">
        <f t="shared" si="172"/>
        <v>9.8000000000000007</v>
      </c>
      <c r="H361" s="79"/>
    </row>
    <row r="362" spans="1:8" ht="25.5" outlineLevel="6">
      <c r="A362" s="18" t="s">
        <v>193</v>
      </c>
      <c r="B362" s="18" t="s">
        <v>605</v>
      </c>
      <c r="C362" s="17" t="s">
        <v>39</v>
      </c>
      <c r="D362" s="61" t="s">
        <v>344</v>
      </c>
      <c r="E362" s="9">
        <f>'№ 5ведомственная'!F473</f>
        <v>9.8000000000000007</v>
      </c>
      <c r="F362" s="9">
        <f>'№ 5ведомственная'!G473</f>
        <v>9.8000000000000007</v>
      </c>
      <c r="G362" s="9">
        <f>'№ 5ведомственная'!H473</f>
        <v>9.8000000000000007</v>
      </c>
      <c r="H362" s="79"/>
    </row>
    <row r="363" spans="1:8" ht="25.5" outlineLevel="6">
      <c r="A363" s="18" t="s">
        <v>193</v>
      </c>
      <c r="B363" s="18" t="s">
        <v>669</v>
      </c>
      <c r="C363" s="17"/>
      <c r="D363" s="61" t="s">
        <v>670</v>
      </c>
      <c r="E363" s="9">
        <f>E364</f>
        <v>12.9</v>
      </c>
      <c r="F363" s="9">
        <f t="shared" ref="F363:G363" si="173">F364</f>
        <v>0</v>
      </c>
      <c r="G363" s="9">
        <f t="shared" si="173"/>
        <v>0</v>
      </c>
      <c r="H363" s="79"/>
    </row>
    <row r="364" spans="1:8" ht="38.25" outlineLevel="6">
      <c r="A364" s="18" t="s">
        <v>193</v>
      </c>
      <c r="B364" s="18" t="s">
        <v>697</v>
      </c>
      <c r="C364" s="17"/>
      <c r="D364" s="61" t="s">
        <v>725</v>
      </c>
      <c r="E364" s="9">
        <f>E365</f>
        <v>12.9</v>
      </c>
      <c r="F364" s="9">
        <f t="shared" ref="F364:G364" si="174">F365</f>
        <v>0</v>
      </c>
      <c r="G364" s="9">
        <f t="shared" si="174"/>
        <v>0</v>
      </c>
      <c r="H364" s="79"/>
    </row>
    <row r="365" spans="1:8" ht="25.5" outlineLevel="6">
      <c r="A365" s="18" t="s">
        <v>193</v>
      </c>
      <c r="B365" s="18" t="s">
        <v>697</v>
      </c>
      <c r="C365" s="17">
        <v>600</v>
      </c>
      <c r="D365" s="61" t="s">
        <v>575</v>
      </c>
      <c r="E365" s="9">
        <f>'№ 5ведомственная'!F476</f>
        <v>12.9</v>
      </c>
      <c r="F365" s="9">
        <f>'№ 5ведомственная'!G476</f>
        <v>0</v>
      </c>
      <c r="G365" s="9">
        <f>'№ 5ведомственная'!H476</f>
        <v>0</v>
      </c>
      <c r="H365" s="79"/>
    </row>
    <row r="366" spans="1:8" ht="25.5" outlineLevel="1">
      <c r="A366" s="35" t="s">
        <v>197</v>
      </c>
      <c r="B366" s="54"/>
      <c r="C366" s="35"/>
      <c r="D366" s="36" t="s">
        <v>306</v>
      </c>
      <c r="E366" s="37">
        <f>E367</f>
        <v>100</v>
      </c>
      <c r="F366" s="37">
        <f t="shared" ref="F366:G366" si="175">F367</f>
        <v>100</v>
      </c>
      <c r="G366" s="37">
        <f t="shared" si="175"/>
        <v>100</v>
      </c>
      <c r="H366" s="79"/>
    </row>
    <row r="367" spans="1:8" ht="38.25" outlineLevel="2">
      <c r="A367" s="17" t="s">
        <v>197</v>
      </c>
      <c r="B367" s="18" t="s">
        <v>171</v>
      </c>
      <c r="C367" s="17"/>
      <c r="D367" s="19" t="s">
        <v>303</v>
      </c>
      <c r="E367" s="9">
        <f>E368+E372</f>
        <v>100</v>
      </c>
      <c r="F367" s="9">
        <f t="shared" ref="F367:G367" si="176">F368+F372</f>
        <v>100</v>
      </c>
      <c r="G367" s="9">
        <f t="shared" si="176"/>
        <v>100</v>
      </c>
      <c r="H367" s="79"/>
    </row>
    <row r="368" spans="1:8" ht="25.5" outlineLevel="3">
      <c r="A368" s="17" t="s">
        <v>197</v>
      </c>
      <c r="B368" s="18" t="s">
        <v>172</v>
      </c>
      <c r="C368" s="17"/>
      <c r="D368" s="19" t="s">
        <v>458</v>
      </c>
      <c r="E368" s="9">
        <f>E369</f>
        <v>50</v>
      </c>
      <c r="F368" s="9">
        <f t="shared" ref="F368:G370" si="177">F369</f>
        <v>50</v>
      </c>
      <c r="G368" s="9">
        <f t="shared" si="177"/>
        <v>50</v>
      </c>
      <c r="H368" s="79"/>
    </row>
    <row r="369" spans="1:8" ht="25.5" outlineLevel="4">
      <c r="A369" s="17" t="s">
        <v>197</v>
      </c>
      <c r="B369" s="18" t="s">
        <v>198</v>
      </c>
      <c r="C369" s="17"/>
      <c r="D369" s="19" t="s">
        <v>482</v>
      </c>
      <c r="E369" s="9">
        <f>E370</f>
        <v>50</v>
      </c>
      <c r="F369" s="9">
        <f t="shared" si="177"/>
        <v>50</v>
      </c>
      <c r="G369" s="9">
        <f t="shared" si="177"/>
        <v>50</v>
      </c>
      <c r="H369" s="79"/>
    </row>
    <row r="370" spans="1:8" outlineLevel="5">
      <c r="A370" s="17" t="s">
        <v>197</v>
      </c>
      <c r="B370" s="18" t="s">
        <v>199</v>
      </c>
      <c r="C370" s="17"/>
      <c r="D370" s="19" t="s">
        <v>483</v>
      </c>
      <c r="E370" s="9">
        <f>E371</f>
        <v>50</v>
      </c>
      <c r="F370" s="9">
        <f t="shared" si="177"/>
        <v>50</v>
      </c>
      <c r="G370" s="9">
        <f t="shared" si="177"/>
        <v>50</v>
      </c>
      <c r="H370" s="79"/>
    </row>
    <row r="371" spans="1:8" ht="25.5" outlineLevel="6">
      <c r="A371" s="17" t="s">
        <v>197</v>
      </c>
      <c r="B371" s="18" t="s">
        <v>199</v>
      </c>
      <c r="C371" s="17" t="s">
        <v>39</v>
      </c>
      <c r="D371" s="19" t="s">
        <v>344</v>
      </c>
      <c r="E371" s="9">
        <f>'№ 5ведомственная'!F407</f>
        <v>50</v>
      </c>
      <c r="F371" s="9">
        <f>'№ 5ведомственная'!G407</f>
        <v>50</v>
      </c>
      <c r="G371" s="9">
        <f>'№ 5ведомственная'!H407</f>
        <v>50</v>
      </c>
      <c r="H371" s="79"/>
    </row>
    <row r="372" spans="1:8" ht="25.5" outlineLevel="3">
      <c r="A372" s="17" t="s">
        <v>197</v>
      </c>
      <c r="B372" s="18" t="s">
        <v>179</v>
      </c>
      <c r="C372" s="17"/>
      <c r="D372" s="19" t="s">
        <v>464</v>
      </c>
      <c r="E372" s="9">
        <f>E373</f>
        <v>50</v>
      </c>
      <c r="F372" s="9">
        <f t="shared" ref="F372:G374" si="178">F373</f>
        <v>50</v>
      </c>
      <c r="G372" s="9">
        <f t="shared" si="178"/>
        <v>50</v>
      </c>
      <c r="H372" s="79"/>
    </row>
    <row r="373" spans="1:8" ht="38.25" outlineLevel="4">
      <c r="A373" s="17" t="s">
        <v>197</v>
      </c>
      <c r="B373" s="18" t="s">
        <v>180</v>
      </c>
      <c r="C373" s="17"/>
      <c r="D373" s="19" t="s">
        <v>465</v>
      </c>
      <c r="E373" s="9">
        <f>E374</f>
        <v>50</v>
      </c>
      <c r="F373" s="9">
        <f t="shared" si="178"/>
        <v>50</v>
      </c>
      <c r="G373" s="9">
        <f t="shared" si="178"/>
        <v>50</v>
      </c>
      <c r="H373" s="79"/>
    </row>
    <row r="374" spans="1:8" outlineLevel="5">
      <c r="A374" s="17" t="s">
        <v>197</v>
      </c>
      <c r="B374" s="18" t="s">
        <v>200</v>
      </c>
      <c r="C374" s="17"/>
      <c r="D374" s="19" t="s">
        <v>484</v>
      </c>
      <c r="E374" s="9">
        <f>E375</f>
        <v>50</v>
      </c>
      <c r="F374" s="9">
        <f t="shared" si="178"/>
        <v>50</v>
      </c>
      <c r="G374" s="9">
        <f t="shared" si="178"/>
        <v>50</v>
      </c>
      <c r="H374" s="79"/>
    </row>
    <row r="375" spans="1:8" ht="25.5" outlineLevel="6">
      <c r="A375" s="17" t="s">
        <v>197</v>
      </c>
      <c r="B375" s="18" t="s">
        <v>200</v>
      </c>
      <c r="C375" s="17" t="s">
        <v>39</v>
      </c>
      <c r="D375" s="19" t="s">
        <v>344</v>
      </c>
      <c r="E375" s="9">
        <f>'№ 5ведомственная'!F411</f>
        <v>50</v>
      </c>
      <c r="F375" s="9">
        <f>'№ 5ведомственная'!G411</f>
        <v>50</v>
      </c>
      <c r="G375" s="9">
        <f>'№ 5ведомственная'!H411</f>
        <v>50</v>
      </c>
      <c r="H375" s="79"/>
    </row>
    <row r="376" spans="1:8" outlineLevel="1">
      <c r="A376" s="17" t="s">
        <v>201</v>
      </c>
      <c r="B376" s="18"/>
      <c r="C376" s="17"/>
      <c r="D376" s="19" t="s">
        <v>307</v>
      </c>
      <c r="E376" s="9">
        <f>E377+E387</f>
        <v>5521.7</v>
      </c>
      <c r="F376" s="9">
        <f>F377+F387</f>
        <v>5521.7</v>
      </c>
      <c r="G376" s="9">
        <f>G377+G387</f>
        <v>5521.7</v>
      </c>
      <c r="H376" s="79"/>
    </row>
    <row r="377" spans="1:8" ht="38.25" outlineLevel="2">
      <c r="A377" s="17" t="s">
        <v>201</v>
      </c>
      <c r="B377" s="18" t="s">
        <v>171</v>
      </c>
      <c r="C377" s="17"/>
      <c r="D377" s="19" t="s">
        <v>303</v>
      </c>
      <c r="E377" s="9">
        <f>E378</f>
        <v>5384.7</v>
      </c>
      <c r="F377" s="9">
        <f t="shared" ref="F377:G377" si="179">F378</f>
        <v>5384.7</v>
      </c>
      <c r="G377" s="9">
        <f t="shared" si="179"/>
        <v>5384.7</v>
      </c>
      <c r="H377" s="79"/>
    </row>
    <row r="378" spans="1:8" ht="25.5" outlineLevel="3">
      <c r="A378" s="17" t="s">
        <v>201</v>
      </c>
      <c r="B378" s="18" t="s">
        <v>202</v>
      </c>
      <c r="C378" s="17"/>
      <c r="D378" s="19" t="s">
        <v>485</v>
      </c>
      <c r="E378" s="9">
        <f>E379+E382</f>
        <v>5384.7</v>
      </c>
      <c r="F378" s="9">
        <f>F379+F382</f>
        <v>5384.7</v>
      </c>
      <c r="G378" s="9">
        <f>G379+G382</f>
        <v>5384.7</v>
      </c>
      <c r="H378" s="79"/>
    </row>
    <row r="379" spans="1:8" ht="25.5" outlineLevel="4">
      <c r="A379" s="17" t="s">
        <v>201</v>
      </c>
      <c r="B379" s="18" t="s">
        <v>203</v>
      </c>
      <c r="C379" s="17"/>
      <c r="D379" s="19" t="s">
        <v>486</v>
      </c>
      <c r="E379" s="9">
        <f>E380</f>
        <v>3700</v>
      </c>
      <c r="F379" s="9">
        <f t="shared" ref="F379:G379" si="180">F380</f>
        <v>3700</v>
      </c>
      <c r="G379" s="9">
        <f t="shared" si="180"/>
        <v>3700</v>
      </c>
      <c r="H379" s="79"/>
    </row>
    <row r="380" spans="1:8" ht="38.25" outlineLevel="5">
      <c r="A380" s="35" t="s">
        <v>201</v>
      </c>
      <c r="B380" s="54" t="s">
        <v>204</v>
      </c>
      <c r="C380" s="35"/>
      <c r="D380" s="36" t="s">
        <v>487</v>
      </c>
      <c r="E380" s="37">
        <f>E381</f>
        <v>3700</v>
      </c>
      <c r="F380" s="37">
        <f t="shared" ref="F380:G380" si="181">F381</f>
        <v>3700</v>
      </c>
      <c r="G380" s="37">
        <f t="shared" si="181"/>
        <v>3700</v>
      </c>
      <c r="H380" s="79"/>
    </row>
    <row r="381" spans="1:8" ht="25.5" outlineLevel="6">
      <c r="A381" s="17" t="s">
        <v>201</v>
      </c>
      <c r="B381" s="18" t="s">
        <v>204</v>
      </c>
      <c r="C381" s="17" t="s">
        <v>39</v>
      </c>
      <c r="D381" s="19" t="s">
        <v>344</v>
      </c>
      <c r="E381" s="9">
        <f>'№ 5ведомственная'!F417</f>
        <v>3700</v>
      </c>
      <c r="F381" s="9">
        <f>'№ 5ведомственная'!G417</f>
        <v>3700</v>
      </c>
      <c r="G381" s="9">
        <f>'№ 5ведомственная'!H417</f>
        <v>3700</v>
      </c>
      <c r="H381" s="79"/>
    </row>
    <row r="382" spans="1:8" outlineLevel="6">
      <c r="A382" s="18" t="s">
        <v>201</v>
      </c>
      <c r="B382" s="18" t="s">
        <v>590</v>
      </c>
      <c r="C382" s="18"/>
      <c r="D382" s="19" t="s">
        <v>591</v>
      </c>
      <c r="E382" s="20">
        <f>E383+E385</f>
        <v>1684.7</v>
      </c>
      <c r="F382" s="20">
        <f t="shared" ref="F382:G382" si="182">F383+F385</f>
        <v>1684.7</v>
      </c>
      <c r="G382" s="20">
        <f t="shared" si="182"/>
        <v>1684.7</v>
      </c>
      <c r="H382" s="79"/>
    </row>
    <row r="383" spans="1:8" ht="38.25" outlineLevel="6">
      <c r="A383" s="18" t="s">
        <v>201</v>
      </c>
      <c r="B383" s="18" t="s">
        <v>589</v>
      </c>
      <c r="C383" s="18"/>
      <c r="D383" s="19" t="s">
        <v>592</v>
      </c>
      <c r="E383" s="20">
        <f>E384</f>
        <v>1509.5</v>
      </c>
      <c r="F383" s="20">
        <f t="shared" ref="F383:G383" si="183">F384</f>
        <v>1509.5</v>
      </c>
      <c r="G383" s="20">
        <f t="shared" si="183"/>
        <v>1509.5</v>
      </c>
      <c r="H383" s="79"/>
    </row>
    <row r="384" spans="1:8" ht="25.5" outlineLevel="6">
      <c r="A384" s="18" t="s">
        <v>201</v>
      </c>
      <c r="B384" s="18" t="s">
        <v>589</v>
      </c>
      <c r="C384" s="18" t="s">
        <v>39</v>
      </c>
      <c r="D384" s="19" t="s">
        <v>344</v>
      </c>
      <c r="E384" s="20">
        <f>'№ 5ведомственная'!F422</f>
        <v>1509.5</v>
      </c>
      <c r="F384" s="20">
        <f>'№ 5ведомственная'!G422</f>
        <v>1509.5</v>
      </c>
      <c r="G384" s="20">
        <f>'№ 5ведомственная'!H422</f>
        <v>1509.5</v>
      </c>
      <c r="H384" s="79"/>
    </row>
    <row r="385" spans="1:8" outlineLevel="6">
      <c r="A385" s="18" t="s">
        <v>201</v>
      </c>
      <c r="B385" s="18" t="s">
        <v>606</v>
      </c>
      <c r="C385" s="18"/>
      <c r="D385" s="60" t="s">
        <v>607</v>
      </c>
      <c r="E385" s="20">
        <f>E386</f>
        <v>175.2</v>
      </c>
      <c r="F385" s="20">
        <f t="shared" ref="F385:G385" si="184">F386</f>
        <v>175.2</v>
      </c>
      <c r="G385" s="20">
        <f t="shared" si="184"/>
        <v>175.2</v>
      </c>
      <c r="H385" s="79"/>
    </row>
    <row r="386" spans="1:8" ht="25.5" outlineLevel="6">
      <c r="A386" s="18" t="s">
        <v>201</v>
      </c>
      <c r="B386" s="18" t="s">
        <v>606</v>
      </c>
      <c r="C386" s="18" t="s">
        <v>39</v>
      </c>
      <c r="D386" s="60" t="s">
        <v>344</v>
      </c>
      <c r="E386" s="20">
        <f>'№ 5ведомственная'!F420</f>
        <v>175.2</v>
      </c>
      <c r="F386" s="20">
        <f>'№ 5ведомственная'!G420</f>
        <v>175.2</v>
      </c>
      <c r="G386" s="20">
        <f>'№ 5ведомственная'!H420</f>
        <v>175.2</v>
      </c>
      <c r="H386" s="79"/>
    </row>
    <row r="387" spans="1:8" ht="38.25" outlineLevel="2">
      <c r="A387" s="35" t="s">
        <v>201</v>
      </c>
      <c r="B387" s="54" t="s">
        <v>147</v>
      </c>
      <c r="C387" s="35"/>
      <c r="D387" s="36" t="s">
        <v>297</v>
      </c>
      <c r="E387" s="37">
        <f>E388</f>
        <v>137</v>
      </c>
      <c r="F387" s="37">
        <f t="shared" ref="F387:G387" si="185">F388</f>
        <v>137</v>
      </c>
      <c r="G387" s="37">
        <f t="shared" si="185"/>
        <v>137</v>
      </c>
      <c r="H387" s="79"/>
    </row>
    <row r="388" spans="1:8" ht="25.5" outlineLevel="3">
      <c r="A388" s="17" t="s">
        <v>201</v>
      </c>
      <c r="B388" s="18" t="s">
        <v>219</v>
      </c>
      <c r="C388" s="17"/>
      <c r="D388" s="19" t="s">
        <v>501</v>
      </c>
      <c r="E388" s="9">
        <f>E389+E392+E397+E400+E403+E406</f>
        <v>137</v>
      </c>
      <c r="F388" s="9">
        <f t="shared" ref="F388:G388" si="186">F389+F392+F397+F400+F403+F406</f>
        <v>137</v>
      </c>
      <c r="G388" s="9">
        <f t="shared" si="186"/>
        <v>137</v>
      </c>
      <c r="H388" s="79"/>
    </row>
    <row r="389" spans="1:8" outlineLevel="4">
      <c r="A389" s="17" t="s">
        <v>201</v>
      </c>
      <c r="B389" s="18" t="s">
        <v>224</v>
      </c>
      <c r="C389" s="17"/>
      <c r="D389" s="19" t="s">
        <v>505</v>
      </c>
      <c r="E389" s="9">
        <f>E390</f>
        <v>32</v>
      </c>
      <c r="F389" s="9">
        <f t="shared" ref="F389:G390" si="187">F390</f>
        <v>32</v>
      </c>
      <c r="G389" s="9">
        <f t="shared" si="187"/>
        <v>32</v>
      </c>
      <c r="H389" s="79"/>
    </row>
    <row r="390" spans="1:8" ht="38.25" outlineLevel="5">
      <c r="A390" s="17" t="s">
        <v>201</v>
      </c>
      <c r="B390" s="18" t="s">
        <v>225</v>
      </c>
      <c r="C390" s="17"/>
      <c r="D390" s="19" t="s">
        <v>506</v>
      </c>
      <c r="E390" s="9">
        <f>E391</f>
        <v>32</v>
      </c>
      <c r="F390" s="9">
        <f t="shared" si="187"/>
        <v>32</v>
      </c>
      <c r="G390" s="9">
        <f t="shared" si="187"/>
        <v>32</v>
      </c>
      <c r="H390" s="79"/>
    </row>
    <row r="391" spans="1:8" ht="25.5" outlineLevel="6">
      <c r="A391" s="17" t="s">
        <v>201</v>
      </c>
      <c r="B391" s="18" t="s">
        <v>225</v>
      </c>
      <c r="C391" s="17" t="s">
        <v>7</v>
      </c>
      <c r="D391" s="19" t="s">
        <v>318</v>
      </c>
      <c r="E391" s="9">
        <f>'№ 5ведомственная'!F482</f>
        <v>32</v>
      </c>
      <c r="F391" s="9">
        <f>'№ 5ведомственная'!G482</f>
        <v>32</v>
      </c>
      <c r="G391" s="9">
        <f>'№ 5ведомственная'!H482</f>
        <v>32</v>
      </c>
      <c r="H391" s="79"/>
    </row>
    <row r="392" spans="1:8" ht="25.5" outlineLevel="4">
      <c r="A392" s="17" t="s">
        <v>201</v>
      </c>
      <c r="B392" s="18" t="s">
        <v>226</v>
      </c>
      <c r="C392" s="17"/>
      <c r="D392" s="19" t="s">
        <v>507</v>
      </c>
      <c r="E392" s="9">
        <f>E393+E395</f>
        <v>25</v>
      </c>
      <c r="F392" s="9">
        <f t="shared" ref="F392:G392" si="188">F393+F395</f>
        <v>25</v>
      </c>
      <c r="G392" s="9">
        <f t="shared" si="188"/>
        <v>25</v>
      </c>
      <c r="H392" s="79"/>
    </row>
    <row r="393" spans="1:8" ht="38.25" outlineLevel="5">
      <c r="A393" s="17" t="s">
        <v>201</v>
      </c>
      <c r="B393" s="18" t="s">
        <v>227</v>
      </c>
      <c r="C393" s="17"/>
      <c r="D393" s="19" t="s">
        <v>508</v>
      </c>
      <c r="E393" s="9">
        <f>E394</f>
        <v>21</v>
      </c>
      <c r="F393" s="9">
        <f t="shared" ref="F393:G393" si="189">F394</f>
        <v>21</v>
      </c>
      <c r="G393" s="9">
        <f t="shared" si="189"/>
        <v>21</v>
      </c>
      <c r="H393" s="79"/>
    </row>
    <row r="394" spans="1:8" ht="25.5" outlineLevel="6">
      <c r="A394" s="17" t="s">
        <v>201</v>
      </c>
      <c r="B394" s="18" t="s">
        <v>227</v>
      </c>
      <c r="C394" s="17" t="s">
        <v>7</v>
      </c>
      <c r="D394" s="19" t="s">
        <v>318</v>
      </c>
      <c r="E394" s="9">
        <f>'№ 5ведомственная'!F485</f>
        <v>21</v>
      </c>
      <c r="F394" s="9">
        <f>'№ 5ведомственная'!G485</f>
        <v>21</v>
      </c>
      <c r="G394" s="9">
        <f>'№ 5ведомственная'!H485</f>
        <v>21</v>
      </c>
      <c r="H394" s="79"/>
    </row>
    <row r="395" spans="1:8" ht="25.5" outlineLevel="5">
      <c r="A395" s="17" t="s">
        <v>201</v>
      </c>
      <c r="B395" s="18" t="s">
        <v>228</v>
      </c>
      <c r="C395" s="17"/>
      <c r="D395" s="19" t="s">
        <v>509</v>
      </c>
      <c r="E395" s="9">
        <f>E396</f>
        <v>4</v>
      </c>
      <c r="F395" s="9">
        <f t="shared" ref="F395:G395" si="190">F396</f>
        <v>4</v>
      </c>
      <c r="G395" s="9">
        <f t="shared" si="190"/>
        <v>4</v>
      </c>
      <c r="H395" s="79"/>
    </row>
    <row r="396" spans="1:8" ht="25.5" outlineLevel="6">
      <c r="A396" s="17" t="s">
        <v>201</v>
      </c>
      <c r="B396" s="18" t="s">
        <v>228</v>
      </c>
      <c r="C396" s="17" t="s">
        <v>7</v>
      </c>
      <c r="D396" s="19" t="s">
        <v>318</v>
      </c>
      <c r="E396" s="9">
        <f>'№ 5ведомственная'!F487</f>
        <v>4</v>
      </c>
      <c r="F396" s="9">
        <f>'№ 5ведомственная'!G487</f>
        <v>4</v>
      </c>
      <c r="G396" s="9">
        <f>'№ 5ведомственная'!H487</f>
        <v>4</v>
      </c>
      <c r="H396" s="79"/>
    </row>
    <row r="397" spans="1:8" ht="25.5" outlineLevel="4">
      <c r="A397" s="17" t="s">
        <v>201</v>
      </c>
      <c r="B397" s="18" t="s">
        <v>229</v>
      </c>
      <c r="C397" s="17"/>
      <c r="D397" s="19" t="s">
        <v>510</v>
      </c>
      <c r="E397" s="9">
        <f>E398</f>
        <v>30</v>
      </c>
      <c r="F397" s="9">
        <f t="shared" ref="F397:G398" si="191">F398</f>
        <v>30</v>
      </c>
      <c r="G397" s="9">
        <f t="shared" si="191"/>
        <v>30</v>
      </c>
      <c r="H397" s="79"/>
    </row>
    <row r="398" spans="1:8" ht="25.5" outlineLevel="5">
      <c r="A398" s="17" t="s">
        <v>201</v>
      </c>
      <c r="B398" s="18" t="s">
        <v>230</v>
      </c>
      <c r="C398" s="17"/>
      <c r="D398" s="19" t="s">
        <v>511</v>
      </c>
      <c r="E398" s="9">
        <f>E399</f>
        <v>30</v>
      </c>
      <c r="F398" s="9">
        <f t="shared" si="191"/>
        <v>30</v>
      </c>
      <c r="G398" s="9">
        <f t="shared" si="191"/>
        <v>30</v>
      </c>
      <c r="H398" s="79"/>
    </row>
    <row r="399" spans="1:8" ht="25.5" outlineLevel="6">
      <c r="A399" s="17" t="s">
        <v>201</v>
      </c>
      <c r="B399" s="18" t="s">
        <v>230</v>
      </c>
      <c r="C399" s="17" t="s">
        <v>7</v>
      </c>
      <c r="D399" s="19" t="s">
        <v>318</v>
      </c>
      <c r="E399" s="9">
        <f>'№ 5ведомственная'!F490</f>
        <v>30</v>
      </c>
      <c r="F399" s="9">
        <f>'№ 5ведомственная'!G490</f>
        <v>30</v>
      </c>
      <c r="G399" s="9">
        <f>'№ 5ведомственная'!H490</f>
        <v>30</v>
      </c>
      <c r="H399" s="79"/>
    </row>
    <row r="400" spans="1:8" ht="38.25" outlineLevel="4">
      <c r="A400" s="17" t="s">
        <v>201</v>
      </c>
      <c r="B400" s="18" t="s">
        <v>231</v>
      </c>
      <c r="C400" s="17"/>
      <c r="D400" s="19" t="s">
        <v>512</v>
      </c>
      <c r="E400" s="9">
        <f>E401</f>
        <v>15</v>
      </c>
      <c r="F400" s="9">
        <f t="shared" ref="F400:G401" si="192">F401</f>
        <v>15</v>
      </c>
      <c r="G400" s="9">
        <f t="shared" si="192"/>
        <v>15</v>
      </c>
      <c r="H400" s="79"/>
    </row>
    <row r="401" spans="1:8" ht="38.25" outlineLevel="5">
      <c r="A401" s="17" t="s">
        <v>201</v>
      </c>
      <c r="B401" s="18" t="s">
        <v>232</v>
      </c>
      <c r="C401" s="17"/>
      <c r="D401" s="19" t="s">
        <v>513</v>
      </c>
      <c r="E401" s="9">
        <f>E402</f>
        <v>15</v>
      </c>
      <c r="F401" s="9">
        <f t="shared" si="192"/>
        <v>15</v>
      </c>
      <c r="G401" s="9">
        <f t="shared" si="192"/>
        <v>15</v>
      </c>
      <c r="H401" s="79"/>
    </row>
    <row r="402" spans="1:8" ht="25.5" outlineLevel="6">
      <c r="A402" s="17" t="s">
        <v>201</v>
      </c>
      <c r="B402" s="18" t="s">
        <v>232</v>
      </c>
      <c r="C402" s="17" t="s">
        <v>7</v>
      </c>
      <c r="D402" s="19" t="s">
        <v>318</v>
      </c>
      <c r="E402" s="9">
        <f>'№ 5ведомственная'!F493</f>
        <v>15</v>
      </c>
      <c r="F402" s="9">
        <f>'№ 5ведомственная'!G493</f>
        <v>15</v>
      </c>
      <c r="G402" s="9">
        <f>'№ 5ведомственная'!H493</f>
        <v>15</v>
      </c>
      <c r="H402" s="79"/>
    </row>
    <row r="403" spans="1:8" ht="25.5" outlineLevel="4">
      <c r="A403" s="17" t="s">
        <v>201</v>
      </c>
      <c r="B403" s="18" t="s">
        <v>233</v>
      </c>
      <c r="C403" s="17"/>
      <c r="D403" s="19" t="s">
        <v>514</v>
      </c>
      <c r="E403" s="9">
        <f>E404</f>
        <v>30</v>
      </c>
      <c r="F403" s="9">
        <f t="shared" ref="F403:G404" si="193">F404</f>
        <v>30</v>
      </c>
      <c r="G403" s="9">
        <f t="shared" si="193"/>
        <v>30</v>
      </c>
      <c r="H403" s="79"/>
    </row>
    <row r="404" spans="1:8" ht="25.5" outlineLevel="5">
      <c r="A404" s="17" t="s">
        <v>201</v>
      </c>
      <c r="B404" s="18" t="s">
        <v>234</v>
      </c>
      <c r="C404" s="17"/>
      <c r="D404" s="19" t="s">
        <v>515</v>
      </c>
      <c r="E404" s="9">
        <f>E405</f>
        <v>30</v>
      </c>
      <c r="F404" s="9">
        <f t="shared" si="193"/>
        <v>30</v>
      </c>
      <c r="G404" s="9">
        <f t="shared" si="193"/>
        <v>30</v>
      </c>
      <c r="H404" s="79"/>
    </row>
    <row r="405" spans="1:8" ht="25.5" outlineLevel="6">
      <c r="A405" s="17" t="s">
        <v>201</v>
      </c>
      <c r="B405" s="18" t="s">
        <v>234</v>
      </c>
      <c r="C405" s="17" t="s">
        <v>7</v>
      </c>
      <c r="D405" s="19" t="s">
        <v>318</v>
      </c>
      <c r="E405" s="9">
        <f>'№ 5ведомственная'!F496</f>
        <v>30</v>
      </c>
      <c r="F405" s="9">
        <f>'№ 5ведомственная'!G496</f>
        <v>30</v>
      </c>
      <c r="G405" s="9">
        <f>'№ 5ведомственная'!H496</f>
        <v>30</v>
      </c>
      <c r="H405" s="79"/>
    </row>
    <row r="406" spans="1:8" ht="25.5" outlineLevel="4">
      <c r="A406" s="17" t="s">
        <v>201</v>
      </c>
      <c r="B406" s="18" t="s">
        <v>235</v>
      </c>
      <c r="C406" s="17"/>
      <c r="D406" s="19" t="s">
        <v>516</v>
      </c>
      <c r="E406" s="9">
        <f>E407</f>
        <v>5</v>
      </c>
      <c r="F406" s="9">
        <f t="shared" ref="F406:G407" si="194">F407</f>
        <v>5</v>
      </c>
      <c r="G406" s="9">
        <f t="shared" si="194"/>
        <v>5</v>
      </c>
      <c r="H406" s="79"/>
    </row>
    <row r="407" spans="1:8" ht="25.5" outlineLevel="5">
      <c r="A407" s="17" t="s">
        <v>201</v>
      </c>
      <c r="B407" s="18" t="s">
        <v>236</v>
      </c>
      <c r="C407" s="17"/>
      <c r="D407" s="19" t="s">
        <v>517</v>
      </c>
      <c r="E407" s="9">
        <f>E408</f>
        <v>5</v>
      </c>
      <c r="F407" s="9">
        <f t="shared" si="194"/>
        <v>5</v>
      </c>
      <c r="G407" s="9">
        <f t="shared" si="194"/>
        <v>5</v>
      </c>
      <c r="H407" s="79"/>
    </row>
    <row r="408" spans="1:8" ht="25.5" outlineLevel="6">
      <c r="A408" s="17" t="s">
        <v>201</v>
      </c>
      <c r="B408" s="18" t="s">
        <v>236</v>
      </c>
      <c r="C408" s="17" t="s">
        <v>7</v>
      </c>
      <c r="D408" s="19" t="s">
        <v>318</v>
      </c>
      <c r="E408" s="9">
        <f>'№ 5ведомственная'!F499</f>
        <v>5</v>
      </c>
      <c r="F408" s="9">
        <f>'№ 5ведомственная'!G499</f>
        <v>5</v>
      </c>
      <c r="G408" s="9">
        <f>'№ 5ведомственная'!H499</f>
        <v>5</v>
      </c>
      <c r="H408" s="79"/>
    </row>
    <row r="409" spans="1:8" outlineLevel="1">
      <c r="A409" s="17" t="s">
        <v>205</v>
      </c>
      <c r="B409" s="18"/>
      <c r="C409" s="17"/>
      <c r="D409" s="19" t="s">
        <v>308</v>
      </c>
      <c r="E409" s="9">
        <f>E410</f>
        <v>4728.1000000000004</v>
      </c>
      <c r="F409" s="9">
        <f t="shared" ref="F409:G412" si="195">F410</f>
        <v>4695.1000000000004</v>
      </c>
      <c r="G409" s="9">
        <f t="shared" si="195"/>
        <v>4695.1000000000004</v>
      </c>
      <c r="H409" s="79"/>
    </row>
    <row r="410" spans="1:8" ht="38.25" outlineLevel="2">
      <c r="A410" s="17" t="s">
        <v>205</v>
      </c>
      <c r="B410" s="18" t="s">
        <v>171</v>
      </c>
      <c r="C410" s="17"/>
      <c r="D410" s="19" t="s">
        <v>303</v>
      </c>
      <c r="E410" s="9">
        <f>E411</f>
        <v>4728.1000000000004</v>
      </c>
      <c r="F410" s="9">
        <f t="shared" si="195"/>
        <v>4695.1000000000004</v>
      </c>
      <c r="G410" s="9">
        <f t="shared" si="195"/>
        <v>4695.1000000000004</v>
      </c>
      <c r="H410" s="79"/>
    </row>
    <row r="411" spans="1:8" ht="38.25" outlineLevel="3">
      <c r="A411" s="32" t="s">
        <v>205</v>
      </c>
      <c r="B411" s="55" t="s">
        <v>206</v>
      </c>
      <c r="C411" s="32"/>
      <c r="D411" s="33" t="s">
        <v>488</v>
      </c>
      <c r="E411" s="34">
        <f>E412</f>
        <v>4728.1000000000004</v>
      </c>
      <c r="F411" s="34">
        <f t="shared" si="195"/>
        <v>4695.1000000000004</v>
      </c>
      <c r="G411" s="34">
        <f t="shared" si="195"/>
        <v>4695.1000000000004</v>
      </c>
      <c r="H411" s="79"/>
    </row>
    <row r="412" spans="1:8" ht="25.5" outlineLevel="4">
      <c r="A412" s="43" t="s">
        <v>205</v>
      </c>
      <c r="B412" s="56" t="s">
        <v>207</v>
      </c>
      <c r="C412" s="43"/>
      <c r="D412" s="44" t="s">
        <v>489</v>
      </c>
      <c r="E412" s="20">
        <f>E413</f>
        <v>4728.1000000000004</v>
      </c>
      <c r="F412" s="20">
        <f t="shared" si="195"/>
        <v>4695.1000000000004</v>
      </c>
      <c r="G412" s="20">
        <f t="shared" si="195"/>
        <v>4695.1000000000004</v>
      </c>
      <c r="H412" s="79"/>
    </row>
    <row r="413" spans="1:8" ht="25.5" outlineLevel="5">
      <c r="A413" s="17" t="s">
        <v>205</v>
      </c>
      <c r="B413" s="18" t="s">
        <v>209</v>
      </c>
      <c r="C413" s="17"/>
      <c r="D413" s="19" t="s">
        <v>491</v>
      </c>
      <c r="E413" s="9">
        <f>E414+E415</f>
        <v>4728.1000000000004</v>
      </c>
      <c r="F413" s="9">
        <f t="shared" ref="F413:G413" si="196">F414+F415</f>
        <v>4695.1000000000004</v>
      </c>
      <c r="G413" s="9">
        <f t="shared" si="196"/>
        <v>4695.1000000000004</v>
      </c>
      <c r="H413" s="79"/>
    </row>
    <row r="414" spans="1:8" ht="51" outlineLevel="6">
      <c r="A414" s="17" t="s">
        <v>205</v>
      </c>
      <c r="B414" s="18" t="s">
        <v>209</v>
      </c>
      <c r="C414" s="17" t="s">
        <v>6</v>
      </c>
      <c r="D414" s="19" t="s">
        <v>317</v>
      </c>
      <c r="E414" s="9">
        <f>'№ 5ведомственная'!F428</f>
        <v>4679</v>
      </c>
      <c r="F414" s="9">
        <f>'№ 5ведомственная'!G428</f>
        <v>4679</v>
      </c>
      <c r="G414" s="9">
        <f>'№ 5ведомственная'!H428</f>
        <v>4679</v>
      </c>
      <c r="H414" s="79"/>
    </row>
    <row r="415" spans="1:8" ht="25.5" outlineLevel="6">
      <c r="A415" s="32" t="s">
        <v>205</v>
      </c>
      <c r="B415" s="55" t="s">
        <v>209</v>
      </c>
      <c r="C415" s="32" t="s">
        <v>7</v>
      </c>
      <c r="D415" s="33" t="s">
        <v>318</v>
      </c>
      <c r="E415" s="34">
        <f>'№ 5ведомственная'!F429</f>
        <v>49.1</v>
      </c>
      <c r="F415" s="34">
        <f>'№ 5ведомственная'!G429</f>
        <v>16.100000000000001</v>
      </c>
      <c r="G415" s="34">
        <f>'№ 5ведомственная'!H429</f>
        <v>16.100000000000001</v>
      </c>
      <c r="H415" s="79"/>
    </row>
    <row r="416" spans="1:8" s="30" customFormat="1">
      <c r="A416" s="45" t="s">
        <v>134</v>
      </c>
      <c r="B416" s="45"/>
      <c r="C416" s="46"/>
      <c r="D416" s="47" t="s">
        <v>266</v>
      </c>
      <c r="E416" s="48">
        <f>E417+E450</f>
        <v>43668.600000000006</v>
      </c>
      <c r="F416" s="48">
        <f>F417+F450</f>
        <v>39210</v>
      </c>
      <c r="G416" s="48">
        <f>G417+G450</f>
        <v>37210</v>
      </c>
      <c r="H416" s="84"/>
    </row>
    <row r="417" spans="1:8" outlineLevel="1">
      <c r="A417" s="35" t="s">
        <v>135</v>
      </c>
      <c r="B417" s="54"/>
      <c r="C417" s="35"/>
      <c r="D417" s="36" t="s">
        <v>293</v>
      </c>
      <c r="E417" s="37">
        <f>E418</f>
        <v>40609.600000000006</v>
      </c>
      <c r="F417" s="37">
        <f t="shared" ref="F417:G417" si="197">F418</f>
        <v>36233</v>
      </c>
      <c r="G417" s="37">
        <f t="shared" si="197"/>
        <v>34233</v>
      </c>
      <c r="H417" s="79"/>
    </row>
    <row r="418" spans="1:8" ht="38.25" outlineLevel="2">
      <c r="A418" s="17" t="s">
        <v>135</v>
      </c>
      <c r="B418" s="18" t="s">
        <v>220</v>
      </c>
      <c r="C418" s="17"/>
      <c r="D418" s="19" t="s">
        <v>311</v>
      </c>
      <c r="E418" s="9">
        <f>E419</f>
        <v>40609.600000000006</v>
      </c>
      <c r="F418" s="9">
        <f t="shared" ref="F418:G418" si="198">F419</f>
        <v>36233</v>
      </c>
      <c r="G418" s="9">
        <f t="shared" si="198"/>
        <v>34233</v>
      </c>
      <c r="H418" s="79"/>
    </row>
    <row r="419" spans="1:8" ht="25.5" outlineLevel="3">
      <c r="A419" s="17" t="s">
        <v>135</v>
      </c>
      <c r="B419" s="18" t="s">
        <v>237</v>
      </c>
      <c r="C419" s="17"/>
      <c r="D419" s="19" t="s">
        <v>518</v>
      </c>
      <c r="E419" s="9">
        <f>E420+E431+E440+E443</f>
        <v>40609.600000000006</v>
      </c>
      <c r="F419" s="9">
        <f t="shared" ref="F419:G419" si="199">F420+F431+F440+F443</f>
        <v>36233</v>
      </c>
      <c r="G419" s="9">
        <f t="shared" si="199"/>
        <v>34233</v>
      </c>
      <c r="H419" s="79"/>
    </row>
    <row r="420" spans="1:8" outlineLevel="4">
      <c r="A420" s="17" t="s">
        <v>135</v>
      </c>
      <c r="B420" s="18" t="s">
        <v>238</v>
      </c>
      <c r="C420" s="17"/>
      <c r="D420" s="19" t="s">
        <v>519</v>
      </c>
      <c r="E420" s="9">
        <f>E423+E427+E421+E429</f>
        <v>14211.4</v>
      </c>
      <c r="F420" s="9">
        <f t="shared" ref="F420:G420" si="200">F423+F427+F421+F429</f>
        <v>13151.4</v>
      </c>
      <c r="G420" s="9">
        <f t="shared" si="200"/>
        <v>12651.4</v>
      </c>
      <c r="H420" s="79"/>
    </row>
    <row r="421" spans="1:8" ht="38.25" outlineLevel="4">
      <c r="A421" s="17" t="s">
        <v>135</v>
      </c>
      <c r="B421" s="18" t="s">
        <v>597</v>
      </c>
      <c r="C421" s="18"/>
      <c r="D421" s="19" t="s">
        <v>615</v>
      </c>
      <c r="E421" s="9">
        <f>E422</f>
        <v>5107.3</v>
      </c>
      <c r="F421" s="9">
        <f t="shared" ref="F421:G421" si="201">F422</f>
        <v>5107.3</v>
      </c>
      <c r="G421" s="9">
        <f t="shared" si="201"/>
        <v>5107.3</v>
      </c>
      <c r="H421" s="79"/>
    </row>
    <row r="422" spans="1:8" ht="51" outlineLevel="4">
      <c r="A422" s="17" t="s">
        <v>135</v>
      </c>
      <c r="B422" s="18" t="s">
        <v>597</v>
      </c>
      <c r="C422" s="18" t="s">
        <v>6</v>
      </c>
      <c r="D422" s="19" t="s">
        <v>317</v>
      </c>
      <c r="E422" s="9">
        <f>'№ 5ведомственная'!F506</f>
        <v>5107.3</v>
      </c>
      <c r="F422" s="9">
        <f>'№ 5ведомственная'!G506</f>
        <v>5107.3</v>
      </c>
      <c r="G422" s="9">
        <f>'№ 5ведомственная'!H506</f>
        <v>5107.3</v>
      </c>
      <c r="H422" s="79"/>
    </row>
    <row r="423" spans="1:8" outlineLevel="5">
      <c r="A423" s="17" t="s">
        <v>135</v>
      </c>
      <c r="B423" s="18" t="s">
        <v>239</v>
      </c>
      <c r="C423" s="17"/>
      <c r="D423" s="19" t="s">
        <v>520</v>
      </c>
      <c r="E423" s="9">
        <f>E424+E425+E426</f>
        <v>9002.5</v>
      </c>
      <c r="F423" s="9">
        <f t="shared" ref="F423:G423" si="202">F424+F425+F426</f>
        <v>7992.5</v>
      </c>
      <c r="G423" s="9">
        <f t="shared" si="202"/>
        <v>7492.5</v>
      </c>
      <c r="H423" s="79"/>
    </row>
    <row r="424" spans="1:8" ht="51" outlineLevel="6">
      <c r="A424" s="17" t="s">
        <v>135</v>
      </c>
      <c r="B424" s="18" t="s">
        <v>239</v>
      </c>
      <c r="C424" s="17" t="s">
        <v>6</v>
      </c>
      <c r="D424" s="19" t="s">
        <v>317</v>
      </c>
      <c r="E424" s="9">
        <f>'№ 5ведомственная'!F508</f>
        <v>5832</v>
      </c>
      <c r="F424" s="9">
        <f>'№ 5ведомственная'!G508</f>
        <v>5832</v>
      </c>
      <c r="G424" s="9">
        <f>'№ 5ведомственная'!H508</f>
        <v>5832</v>
      </c>
      <c r="H424" s="79"/>
    </row>
    <row r="425" spans="1:8" ht="25.5" outlineLevel="6">
      <c r="A425" s="17" t="s">
        <v>135</v>
      </c>
      <c r="B425" s="18" t="s">
        <v>239</v>
      </c>
      <c r="C425" s="17" t="s">
        <v>7</v>
      </c>
      <c r="D425" s="19" t="s">
        <v>318</v>
      </c>
      <c r="E425" s="9">
        <f>'№ 5ведомственная'!F509</f>
        <v>3139.5</v>
      </c>
      <c r="F425" s="9">
        <f>'№ 5ведомственная'!G509</f>
        <v>2129.5</v>
      </c>
      <c r="G425" s="9">
        <f>'№ 5ведомственная'!H509</f>
        <v>1629.5</v>
      </c>
      <c r="H425" s="79"/>
    </row>
    <row r="426" spans="1:8" outlineLevel="6">
      <c r="A426" s="17" t="s">
        <v>135</v>
      </c>
      <c r="B426" s="18" t="s">
        <v>239</v>
      </c>
      <c r="C426" s="17" t="s">
        <v>8</v>
      </c>
      <c r="D426" s="19" t="s">
        <v>319</v>
      </c>
      <c r="E426" s="9">
        <f>'№ 5ведомственная'!F510</f>
        <v>31</v>
      </c>
      <c r="F426" s="9">
        <f>'№ 5ведомственная'!G510</f>
        <v>31</v>
      </c>
      <c r="G426" s="9">
        <f>'№ 5ведомственная'!H510</f>
        <v>31</v>
      </c>
      <c r="H426" s="79"/>
    </row>
    <row r="427" spans="1:8" ht="38.25" outlineLevel="6">
      <c r="A427" s="17" t="s">
        <v>135</v>
      </c>
      <c r="B427" s="18" t="s">
        <v>668</v>
      </c>
      <c r="C427" s="17"/>
      <c r="D427" s="19" t="s">
        <v>546</v>
      </c>
      <c r="E427" s="9">
        <f>E428</f>
        <v>50</v>
      </c>
      <c r="F427" s="9">
        <f t="shared" ref="F427:G427" si="203">F428</f>
        <v>0</v>
      </c>
      <c r="G427" s="9">
        <f t="shared" si="203"/>
        <v>0</v>
      </c>
      <c r="H427" s="79"/>
    </row>
    <row r="428" spans="1:8" ht="25.5" outlineLevel="6">
      <c r="A428" s="17" t="s">
        <v>135</v>
      </c>
      <c r="B428" s="18" t="s">
        <v>668</v>
      </c>
      <c r="C428" s="17">
        <v>200</v>
      </c>
      <c r="D428" s="19" t="s">
        <v>318</v>
      </c>
      <c r="E428" s="9">
        <f>'№ 5ведомственная'!F512</f>
        <v>50</v>
      </c>
      <c r="F428" s="9">
        <f>'№ 5ведомственная'!G512</f>
        <v>0</v>
      </c>
      <c r="G428" s="9">
        <f>'№ 5ведомственная'!H512</f>
        <v>0</v>
      </c>
      <c r="H428" s="79"/>
    </row>
    <row r="429" spans="1:8" ht="38.25" outlineLevel="6">
      <c r="A429" s="18" t="s">
        <v>135</v>
      </c>
      <c r="B429" s="18" t="s">
        <v>601</v>
      </c>
      <c r="C429" s="17"/>
      <c r="D429" s="19" t="s">
        <v>600</v>
      </c>
      <c r="E429" s="9">
        <f>E430</f>
        <v>51.6</v>
      </c>
      <c r="F429" s="9">
        <f t="shared" ref="F429:G429" si="204">F430</f>
        <v>51.6</v>
      </c>
      <c r="G429" s="9">
        <f t="shared" si="204"/>
        <v>51.6</v>
      </c>
      <c r="H429" s="79"/>
    </row>
    <row r="430" spans="1:8" ht="51" outlineLevel="6">
      <c r="A430" s="18" t="s">
        <v>135</v>
      </c>
      <c r="B430" s="18" t="s">
        <v>601</v>
      </c>
      <c r="C430" s="17" t="s">
        <v>6</v>
      </c>
      <c r="D430" s="19" t="s">
        <v>317</v>
      </c>
      <c r="E430" s="9">
        <f>'№ 5ведомственная'!F514</f>
        <v>51.6</v>
      </c>
      <c r="F430" s="9">
        <f>'№ 5ведомственная'!G514</f>
        <v>51.6</v>
      </c>
      <c r="G430" s="9">
        <f>'№ 5ведомственная'!H514</f>
        <v>51.6</v>
      </c>
      <c r="H430" s="79"/>
    </row>
    <row r="431" spans="1:8" ht="25.5" outlineLevel="4">
      <c r="A431" s="17" t="s">
        <v>135</v>
      </c>
      <c r="B431" s="18" t="s">
        <v>240</v>
      </c>
      <c r="C431" s="17"/>
      <c r="D431" s="19" t="s">
        <v>521</v>
      </c>
      <c r="E431" s="9">
        <f>E432+E434+E436+E438</f>
        <v>26228.700000000004</v>
      </c>
      <c r="F431" s="9">
        <f t="shared" ref="F431:G431" si="205">F432+F434+F436+F438</f>
        <v>23081.600000000002</v>
      </c>
      <c r="G431" s="9">
        <f t="shared" si="205"/>
        <v>21581.600000000002</v>
      </c>
      <c r="H431" s="79"/>
    </row>
    <row r="432" spans="1:8" ht="38.25" outlineLevel="4">
      <c r="A432" s="17" t="s">
        <v>135</v>
      </c>
      <c r="B432" s="18" t="s">
        <v>598</v>
      </c>
      <c r="C432" s="18"/>
      <c r="D432" s="19" t="s">
        <v>615</v>
      </c>
      <c r="E432" s="9">
        <f>E433</f>
        <v>6715.1</v>
      </c>
      <c r="F432" s="9">
        <f t="shared" ref="F432:G432" si="206">F433</f>
        <v>6715.1</v>
      </c>
      <c r="G432" s="9">
        <f t="shared" si="206"/>
        <v>6715.1</v>
      </c>
      <c r="H432" s="79"/>
    </row>
    <row r="433" spans="1:8" ht="25.5" outlineLevel="4">
      <c r="A433" s="17" t="s">
        <v>135</v>
      </c>
      <c r="B433" s="18" t="s">
        <v>598</v>
      </c>
      <c r="C433" s="18" t="s">
        <v>39</v>
      </c>
      <c r="D433" s="19" t="s">
        <v>344</v>
      </c>
      <c r="E433" s="9">
        <f>'№ 5ведомственная'!F517</f>
        <v>6715.1</v>
      </c>
      <c r="F433" s="9">
        <f>'№ 5ведомственная'!G517</f>
        <v>6715.1</v>
      </c>
      <c r="G433" s="9">
        <f>'№ 5ведомственная'!H517</f>
        <v>6715.1</v>
      </c>
      <c r="H433" s="79"/>
    </row>
    <row r="434" spans="1:8" ht="25.5" outlineLevel="5">
      <c r="A434" s="17" t="s">
        <v>135</v>
      </c>
      <c r="B434" s="18" t="s">
        <v>241</v>
      </c>
      <c r="C434" s="17"/>
      <c r="D434" s="19" t="s">
        <v>522</v>
      </c>
      <c r="E434" s="9">
        <f>E435</f>
        <v>19230.8</v>
      </c>
      <c r="F434" s="9">
        <f t="shared" ref="F434:G434" si="207">F435</f>
        <v>16298.6</v>
      </c>
      <c r="G434" s="9">
        <f t="shared" si="207"/>
        <v>14798.6</v>
      </c>
      <c r="H434" s="79"/>
    </row>
    <row r="435" spans="1:8" ht="25.5" outlineLevel="6">
      <c r="A435" s="17" t="s">
        <v>135</v>
      </c>
      <c r="B435" s="18" t="s">
        <v>241</v>
      </c>
      <c r="C435" s="17" t="s">
        <v>39</v>
      </c>
      <c r="D435" s="19" t="s">
        <v>344</v>
      </c>
      <c r="E435" s="9">
        <f>'№ 5ведомственная'!F519</f>
        <v>19230.8</v>
      </c>
      <c r="F435" s="9">
        <f>'№ 5ведомственная'!G519</f>
        <v>16298.6</v>
      </c>
      <c r="G435" s="9">
        <f>'№ 5ведомственная'!H519</f>
        <v>14798.6</v>
      </c>
      <c r="H435" s="79"/>
    </row>
    <row r="436" spans="1:8" ht="38.25" outlineLevel="6">
      <c r="A436" s="18" t="s">
        <v>135</v>
      </c>
      <c r="B436" s="18" t="s">
        <v>651</v>
      </c>
      <c r="C436" s="17"/>
      <c r="D436" s="19" t="s">
        <v>652</v>
      </c>
      <c r="E436" s="9">
        <f>E437</f>
        <v>214.9</v>
      </c>
      <c r="F436" s="9">
        <f t="shared" ref="F436:G436" si="208">F437</f>
        <v>0</v>
      </c>
      <c r="G436" s="9">
        <f t="shared" si="208"/>
        <v>0</v>
      </c>
      <c r="H436" s="79"/>
    </row>
    <row r="437" spans="1:8" ht="25.5" outlineLevel="6">
      <c r="A437" s="17" t="s">
        <v>135</v>
      </c>
      <c r="B437" s="18" t="s">
        <v>651</v>
      </c>
      <c r="C437" s="17" t="s">
        <v>39</v>
      </c>
      <c r="D437" s="19" t="s">
        <v>344</v>
      </c>
      <c r="E437" s="9">
        <f>'№ 5ведомственная'!F521</f>
        <v>214.9</v>
      </c>
      <c r="F437" s="9">
        <f>'№ 5ведомственная'!G521</f>
        <v>0</v>
      </c>
      <c r="G437" s="9">
        <f>'№ 5ведомственная'!H521</f>
        <v>0</v>
      </c>
      <c r="H437" s="79"/>
    </row>
    <row r="438" spans="1:8" ht="38.25" outlineLevel="6">
      <c r="A438" s="18" t="s">
        <v>135</v>
      </c>
      <c r="B438" s="18" t="s">
        <v>602</v>
      </c>
      <c r="C438" s="17"/>
      <c r="D438" s="19" t="s">
        <v>600</v>
      </c>
      <c r="E438" s="9">
        <f>E439</f>
        <v>67.900000000000006</v>
      </c>
      <c r="F438" s="9">
        <f t="shared" ref="F438:G438" si="209">F439</f>
        <v>67.900000000000006</v>
      </c>
      <c r="G438" s="9">
        <f t="shared" si="209"/>
        <v>67.900000000000006</v>
      </c>
      <c r="H438" s="79"/>
    </row>
    <row r="439" spans="1:8" ht="25.5" outlineLevel="6">
      <c r="A439" s="18" t="s">
        <v>135</v>
      </c>
      <c r="B439" s="18" t="s">
        <v>602</v>
      </c>
      <c r="C439" s="17">
        <v>600</v>
      </c>
      <c r="D439" s="19" t="s">
        <v>344</v>
      </c>
      <c r="E439" s="9">
        <f>'№ 5ведомственная'!F523</f>
        <v>67.900000000000006</v>
      </c>
      <c r="F439" s="9">
        <f>'№ 5ведомственная'!G523</f>
        <v>67.900000000000006</v>
      </c>
      <c r="G439" s="9">
        <f>'№ 5ведомственная'!H523</f>
        <v>67.900000000000006</v>
      </c>
      <c r="H439" s="79"/>
    </row>
    <row r="440" spans="1:8" ht="25.5" outlineLevel="6">
      <c r="A440" s="18" t="s">
        <v>135</v>
      </c>
      <c r="B440" s="58" t="s">
        <v>576</v>
      </c>
      <c r="C440" s="59"/>
      <c r="D440" s="61" t="s">
        <v>611</v>
      </c>
      <c r="E440" s="9">
        <f>E441</f>
        <v>166.5</v>
      </c>
      <c r="F440" s="9">
        <f t="shared" ref="F440:G440" si="210">F441</f>
        <v>0</v>
      </c>
      <c r="G440" s="9">
        <f t="shared" si="210"/>
        <v>0</v>
      </c>
      <c r="H440" s="79"/>
    </row>
    <row r="441" spans="1:8" ht="51" outlineLevel="6">
      <c r="A441" s="18" t="s">
        <v>135</v>
      </c>
      <c r="B441" s="58" t="s">
        <v>577</v>
      </c>
      <c r="C441" s="59"/>
      <c r="D441" s="61" t="s">
        <v>618</v>
      </c>
      <c r="E441" s="9">
        <f>E442</f>
        <v>166.5</v>
      </c>
      <c r="F441" s="9">
        <f t="shared" ref="F441:G441" si="211">F442</f>
        <v>0</v>
      </c>
      <c r="G441" s="9">
        <f t="shared" si="211"/>
        <v>0</v>
      </c>
      <c r="H441" s="79"/>
    </row>
    <row r="442" spans="1:8" ht="25.5" outlineLevel="6">
      <c r="A442" s="18" t="s">
        <v>135</v>
      </c>
      <c r="B442" s="58" t="s">
        <v>577</v>
      </c>
      <c r="C442" s="59">
        <v>600</v>
      </c>
      <c r="D442" s="61" t="s">
        <v>344</v>
      </c>
      <c r="E442" s="9">
        <f>'№ 5ведомственная'!F526</f>
        <v>166.5</v>
      </c>
      <c r="F442" s="9">
        <f>'№ 5ведомственная'!G526</f>
        <v>0</v>
      </c>
      <c r="G442" s="9">
        <f>'№ 5ведомственная'!H526</f>
        <v>0</v>
      </c>
      <c r="H442" s="79"/>
    </row>
    <row r="443" spans="1:8" ht="25.5" outlineLevel="6">
      <c r="A443" s="18" t="s">
        <v>135</v>
      </c>
      <c r="B443" s="58" t="s">
        <v>700</v>
      </c>
      <c r="C443" s="59"/>
      <c r="D443" s="61" t="s">
        <v>722</v>
      </c>
      <c r="E443" s="9">
        <f>E444+E447</f>
        <v>3</v>
      </c>
      <c r="F443" s="9">
        <f t="shared" ref="F443:G443" si="212">F444+F447</f>
        <v>0</v>
      </c>
      <c r="G443" s="9">
        <f t="shared" si="212"/>
        <v>0</v>
      </c>
      <c r="H443" s="79"/>
    </row>
    <row r="444" spans="1:8" ht="25.5" outlineLevel="6">
      <c r="A444" s="18" t="s">
        <v>135</v>
      </c>
      <c r="B444" s="58" t="s">
        <v>699</v>
      </c>
      <c r="C444" s="59"/>
      <c r="D444" s="61" t="s">
        <v>723</v>
      </c>
      <c r="E444" s="9">
        <f>E445+E446</f>
        <v>2</v>
      </c>
      <c r="F444" s="9">
        <f t="shared" ref="F444:G444" si="213">F445+F446</f>
        <v>0</v>
      </c>
      <c r="G444" s="9">
        <f t="shared" si="213"/>
        <v>0</v>
      </c>
      <c r="H444" s="79"/>
    </row>
    <row r="445" spans="1:8" ht="25.5" outlineLevel="6">
      <c r="A445" s="18" t="s">
        <v>135</v>
      </c>
      <c r="B445" s="58" t="s">
        <v>699</v>
      </c>
      <c r="C445" s="59">
        <v>200</v>
      </c>
      <c r="D445" s="19" t="s">
        <v>318</v>
      </c>
      <c r="E445" s="9">
        <f>'№ 5ведомственная'!F529</f>
        <v>1</v>
      </c>
      <c r="F445" s="9">
        <f>'№ 5ведомственная'!G529</f>
        <v>0</v>
      </c>
      <c r="G445" s="9">
        <f>'№ 5ведомственная'!H529</f>
        <v>0</v>
      </c>
      <c r="H445" s="79"/>
    </row>
    <row r="446" spans="1:8" ht="25.5" outlineLevel="6">
      <c r="A446" s="18" t="s">
        <v>135</v>
      </c>
      <c r="B446" s="58" t="s">
        <v>699</v>
      </c>
      <c r="C446" s="59">
        <v>600</v>
      </c>
      <c r="D446" s="61" t="s">
        <v>344</v>
      </c>
      <c r="E446" s="9">
        <f>'№ 5ведомственная'!F530</f>
        <v>1</v>
      </c>
      <c r="F446" s="9">
        <f>'№ 5ведомственная'!G530</f>
        <v>0</v>
      </c>
      <c r="G446" s="9">
        <f>'№ 5ведомственная'!H530</f>
        <v>0</v>
      </c>
      <c r="H446" s="79"/>
    </row>
    <row r="447" spans="1:8" ht="25.5" outlineLevel="6">
      <c r="A447" s="18" t="s">
        <v>135</v>
      </c>
      <c r="B447" s="58" t="s">
        <v>698</v>
      </c>
      <c r="C447" s="59"/>
      <c r="D447" s="61" t="s">
        <v>724</v>
      </c>
      <c r="E447" s="9">
        <f>E448+E449</f>
        <v>1</v>
      </c>
      <c r="F447" s="9">
        <f t="shared" ref="F447:G447" si="214">F448+F449</f>
        <v>0</v>
      </c>
      <c r="G447" s="9">
        <f t="shared" si="214"/>
        <v>0</v>
      </c>
      <c r="H447" s="79"/>
    </row>
    <row r="448" spans="1:8" ht="51" outlineLevel="6">
      <c r="A448" s="18" t="s">
        <v>135</v>
      </c>
      <c r="B448" s="58" t="s">
        <v>698</v>
      </c>
      <c r="C448" s="59">
        <v>100</v>
      </c>
      <c r="D448" s="19" t="s">
        <v>317</v>
      </c>
      <c r="E448" s="9">
        <f>'№ 5ведомственная'!F532</f>
        <v>0.5</v>
      </c>
      <c r="F448" s="9">
        <f>'№ 5ведомственная'!G532</f>
        <v>0</v>
      </c>
      <c r="G448" s="9">
        <f>'№ 5ведомственная'!H532</f>
        <v>0</v>
      </c>
      <c r="H448" s="79"/>
    </row>
    <row r="449" spans="1:8" ht="25.5" outlineLevel="6">
      <c r="A449" s="18" t="s">
        <v>135</v>
      </c>
      <c r="B449" s="58" t="s">
        <v>698</v>
      </c>
      <c r="C449" s="59">
        <v>600</v>
      </c>
      <c r="D449" s="61" t="s">
        <v>344</v>
      </c>
      <c r="E449" s="9">
        <f>'№ 5ведомственная'!F533</f>
        <v>0.5</v>
      </c>
      <c r="F449" s="9">
        <f>'№ 5ведомственная'!G533</f>
        <v>0</v>
      </c>
      <c r="G449" s="9">
        <f>'№ 5ведомственная'!H533</f>
        <v>0</v>
      </c>
      <c r="H449" s="79"/>
    </row>
    <row r="450" spans="1:8" outlineLevel="1">
      <c r="A450" s="17" t="s">
        <v>242</v>
      </c>
      <c r="B450" s="18"/>
      <c r="C450" s="17"/>
      <c r="D450" s="19" t="s">
        <v>312</v>
      </c>
      <c r="E450" s="9">
        <f>E451</f>
        <v>3059</v>
      </c>
      <c r="F450" s="9">
        <f t="shared" ref="F450:G452" si="215">F451</f>
        <v>2977</v>
      </c>
      <c r="G450" s="9">
        <f t="shared" si="215"/>
        <v>2977</v>
      </c>
      <c r="H450" s="79"/>
    </row>
    <row r="451" spans="1:8" ht="38.25" outlineLevel="2">
      <c r="A451" s="17" t="s">
        <v>242</v>
      </c>
      <c r="B451" s="18" t="s">
        <v>220</v>
      </c>
      <c r="C451" s="17"/>
      <c r="D451" s="19" t="s">
        <v>311</v>
      </c>
      <c r="E451" s="9">
        <f>E452</f>
        <v>3059</v>
      </c>
      <c r="F451" s="9">
        <f t="shared" si="215"/>
        <v>2977</v>
      </c>
      <c r="G451" s="9">
        <f t="shared" si="215"/>
        <v>2977</v>
      </c>
      <c r="H451" s="79"/>
    </row>
    <row r="452" spans="1:8" ht="38.25" outlineLevel="3">
      <c r="A452" s="17" t="s">
        <v>242</v>
      </c>
      <c r="B452" s="18" t="s">
        <v>243</v>
      </c>
      <c r="C452" s="17"/>
      <c r="D452" s="19" t="s">
        <v>558</v>
      </c>
      <c r="E452" s="9">
        <f>E453</f>
        <v>3059</v>
      </c>
      <c r="F452" s="9">
        <f t="shared" si="215"/>
        <v>2977</v>
      </c>
      <c r="G452" s="9">
        <f t="shared" si="215"/>
        <v>2977</v>
      </c>
      <c r="H452" s="79"/>
    </row>
    <row r="453" spans="1:8" ht="38.25" outlineLevel="3">
      <c r="A453" s="18" t="s">
        <v>242</v>
      </c>
      <c r="B453" s="18" t="s">
        <v>718</v>
      </c>
      <c r="C453" s="17"/>
      <c r="D453" s="19" t="s">
        <v>719</v>
      </c>
      <c r="E453" s="9">
        <f>E454</f>
        <v>3059</v>
      </c>
      <c r="F453" s="9">
        <f t="shared" ref="F453:G453" si="216">F454</f>
        <v>2977</v>
      </c>
      <c r="G453" s="9">
        <f t="shared" si="216"/>
        <v>2977</v>
      </c>
      <c r="H453" s="79"/>
    </row>
    <row r="454" spans="1:8" ht="38.25" outlineLevel="5">
      <c r="A454" s="17" t="s">
        <v>242</v>
      </c>
      <c r="B454" s="18" t="s">
        <v>244</v>
      </c>
      <c r="C454" s="17"/>
      <c r="D454" s="19" t="s">
        <v>523</v>
      </c>
      <c r="E454" s="9">
        <f>E455+E456</f>
        <v>3059</v>
      </c>
      <c r="F454" s="9">
        <f t="shared" ref="F454:G454" si="217">F455+F456</f>
        <v>2977</v>
      </c>
      <c r="G454" s="9">
        <f t="shared" si="217"/>
        <v>2977</v>
      </c>
      <c r="H454" s="79"/>
    </row>
    <row r="455" spans="1:8" ht="51" outlineLevel="6">
      <c r="A455" s="17" t="s">
        <v>242</v>
      </c>
      <c r="B455" s="18" t="s">
        <v>244</v>
      </c>
      <c r="C455" s="17" t="s">
        <v>6</v>
      </c>
      <c r="D455" s="19" t="s">
        <v>317</v>
      </c>
      <c r="E455" s="9">
        <f>'№ 5ведомственная'!F539</f>
        <v>2766.9</v>
      </c>
      <c r="F455" s="9">
        <f>'№ 5ведомственная'!G539</f>
        <v>2766.9</v>
      </c>
      <c r="G455" s="9">
        <f>'№ 5ведомственная'!H539</f>
        <v>2766.9</v>
      </c>
      <c r="H455" s="79"/>
    </row>
    <row r="456" spans="1:8" ht="25.5" outlineLevel="6">
      <c r="A456" s="17" t="s">
        <v>242</v>
      </c>
      <c r="B456" s="18" t="s">
        <v>244</v>
      </c>
      <c r="C456" s="17" t="s">
        <v>7</v>
      </c>
      <c r="D456" s="19" t="s">
        <v>318</v>
      </c>
      <c r="E456" s="9">
        <f>'№ 5ведомственная'!F540</f>
        <v>292.10000000000002</v>
      </c>
      <c r="F456" s="9">
        <f>'№ 5ведомственная'!G540</f>
        <v>210.1</v>
      </c>
      <c r="G456" s="9">
        <f>'№ 5ведомственная'!H540</f>
        <v>210.1</v>
      </c>
      <c r="H456" s="79"/>
    </row>
    <row r="457" spans="1:8" s="30" customFormat="1">
      <c r="A457" s="22" t="s">
        <v>136</v>
      </c>
      <c r="B457" s="51"/>
      <c r="C457" s="22"/>
      <c r="D457" s="23" t="s">
        <v>267</v>
      </c>
      <c r="E457" s="8">
        <f>E458+E464+E489</f>
        <v>12590.4</v>
      </c>
      <c r="F457" s="8">
        <f>F458+F464+F489</f>
        <v>14615.5</v>
      </c>
      <c r="G457" s="8">
        <f>G458+G464+G489</f>
        <v>13459.099999999999</v>
      </c>
      <c r="H457" s="84"/>
    </row>
    <row r="458" spans="1:8" outlineLevel="1">
      <c r="A458" s="17" t="s">
        <v>137</v>
      </c>
      <c r="B458" s="18"/>
      <c r="C458" s="17"/>
      <c r="D458" s="19" t="s">
        <v>294</v>
      </c>
      <c r="E458" s="9">
        <f>E459</f>
        <v>1200</v>
      </c>
      <c r="F458" s="9">
        <f t="shared" ref="F458:G459" si="218">F459</f>
        <v>1200</v>
      </c>
      <c r="G458" s="9">
        <f t="shared" si="218"/>
        <v>1200</v>
      </c>
      <c r="H458" s="79"/>
    </row>
    <row r="459" spans="1:8" ht="51" outlineLevel="2">
      <c r="A459" s="17" t="s">
        <v>137</v>
      </c>
      <c r="B459" s="18" t="s">
        <v>13</v>
      </c>
      <c r="C459" s="17"/>
      <c r="D459" s="19" t="s">
        <v>274</v>
      </c>
      <c r="E459" s="9">
        <f>E460</f>
        <v>1200</v>
      </c>
      <c r="F459" s="9">
        <f t="shared" si="218"/>
        <v>1200</v>
      </c>
      <c r="G459" s="9">
        <f t="shared" si="218"/>
        <v>1200</v>
      </c>
      <c r="H459" s="79"/>
    </row>
    <row r="460" spans="1:8" ht="25.5" outlineLevel="3">
      <c r="A460" s="17" t="s">
        <v>137</v>
      </c>
      <c r="B460" s="18" t="s">
        <v>41</v>
      </c>
      <c r="C460" s="17"/>
      <c r="D460" s="19" t="s">
        <v>346</v>
      </c>
      <c r="E460" s="9">
        <f>E461</f>
        <v>1200</v>
      </c>
      <c r="F460" s="9">
        <f t="shared" ref="F460:G462" si="219">F461</f>
        <v>1200</v>
      </c>
      <c r="G460" s="9">
        <f t="shared" si="219"/>
        <v>1200</v>
      </c>
      <c r="H460" s="79"/>
    </row>
    <row r="461" spans="1:8" ht="38.25" outlineLevel="4">
      <c r="A461" s="17" t="s">
        <v>137</v>
      </c>
      <c r="B461" s="18" t="s">
        <v>138</v>
      </c>
      <c r="C461" s="17"/>
      <c r="D461" s="19" t="s">
        <v>438</v>
      </c>
      <c r="E461" s="9">
        <f>E462</f>
        <v>1200</v>
      </c>
      <c r="F461" s="9">
        <f t="shared" si="219"/>
        <v>1200</v>
      </c>
      <c r="G461" s="9">
        <f t="shared" si="219"/>
        <v>1200</v>
      </c>
      <c r="H461" s="79"/>
    </row>
    <row r="462" spans="1:8" ht="25.5" outlineLevel="5">
      <c r="A462" s="17" t="s">
        <v>137</v>
      </c>
      <c r="B462" s="18" t="s">
        <v>139</v>
      </c>
      <c r="C462" s="17"/>
      <c r="D462" s="19" t="s">
        <v>439</v>
      </c>
      <c r="E462" s="9">
        <f>E463</f>
        <v>1200</v>
      </c>
      <c r="F462" s="9">
        <f t="shared" si="219"/>
        <v>1200</v>
      </c>
      <c r="G462" s="9">
        <f t="shared" si="219"/>
        <v>1200</v>
      </c>
      <c r="H462" s="79"/>
    </row>
    <row r="463" spans="1:8" outlineLevel="6">
      <c r="A463" s="17" t="s">
        <v>137</v>
      </c>
      <c r="B463" s="18" t="s">
        <v>139</v>
      </c>
      <c r="C463" s="17" t="s">
        <v>21</v>
      </c>
      <c r="D463" s="19" t="s">
        <v>329</v>
      </c>
      <c r="E463" s="9">
        <f>'№ 5ведомственная'!F273</f>
        <v>1200</v>
      </c>
      <c r="F463" s="9">
        <f>'№ 5ведомственная'!G273</f>
        <v>1200</v>
      </c>
      <c r="G463" s="9">
        <f>'№ 5ведомственная'!H273</f>
        <v>1200</v>
      </c>
      <c r="H463" s="79"/>
    </row>
    <row r="464" spans="1:8" outlineLevel="1">
      <c r="A464" s="17" t="s">
        <v>140</v>
      </c>
      <c r="B464" s="18"/>
      <c r="C464" s="17"/>
      <c r="D464" s="19" t="s">
        <v>295</v>
      </c>
      <c r="E464" s="9">
        <f>E465+E474+E479+E484</f>
        <v>1806</v>
      </c>
      <c r="F464" s="9">
        <f>F465+F474+F479+F484</f>
        <v>1806</v>
      </c>
      <c r="G464" s="9">
        <f>G465+G474+G479+G484</f>
        <v>1806</v>
      </c>
      <c r="H464" s="79"/>
    </row>
    <row r="465" spans="1:8" ht="38.25" outlineLevel="2">
      <c r="A465" s="17" t="s">
        <v>140</v>
      </c>
      <c r="B465" s="18" t="s">
        <v>171</v>
      </c>
      <c r="C465" s="17"/>
      <c r="D465" s="19" t="s">
        <v>303</v>
      </c>
      <c r="E465" s="9">
        <f>E466+E470</f>
        <v>1386</v>
      </c>
      <c r="F465" s="9">
        <f t="shared" ref="F465:G465" si="220">F466+F470</f>
        <v>1386</v>
      </c>
      <c r="G465" s="9">
        <f t="shared" si="220"/>
        <v>1386</v>
      </c>
      <c r="H465" s="79"/>
    </row>
    <row r="466" spans="1:8" ht="25.5" outlineLevel="3">
      <c r="A466" s="17" t="s">
        <v>140</v>
      </c>
      <c r="B466" s="18" t="s">
        <v>172</v>
      </c>
      <c r="C466" s="17"/>
      <c r="D466" s="19" t="s">
        <v>458</v>
      </c>
      <c r="E466" s="9">
        <f>E467</f>
        <v>315</v>
      </c>
      <c r="F466" s="9">
        <f t="shared" ref="F466:G468" si="221">F467</f>
        <v>315</v>
      </c>
      <c r="G466" s="9">
        <f t="shared" si="221"/>
        <v>315</v>
      </c>
      <c r="H466" s="79"/>
    </row>
    <row r="467" spans="1:8" ht="25.5" outlineLevel="4">
      <c r="A467" s="17" t="s">
        <v>140</v>
      </c>
      <c r="B467" s="18" t="s">
        <v>198</v>
      </c>
      <c r="C467" s="17"/>
      <c r="D467" s="19" t="s">
        <v>482</v>
      </c>
      <c r="E467" s="9">
        <f>E468</f>
        <v>315</v>
      </c>
      <c r="F467" s="9">
        <f t="shared" si="221"/>
        <v>315</v>
      </c>
      <c r="G467" s="9">
        <f t="shared" si="221"/>
        <v>315</v>
      </c>
      <c r="H467" s="79"/>
    </row>
    <row r="468" spans="1:8" ht="63.75" outlineLevel="5">
      <c r="A468" s="17" t="s">
        <v>140</v>
      </c>
      <c r="B468" s="18" t="s">
        <v>210</v>
      </c>
      <c r="C468" s="17"/>
      <c r="D468" s="19" t="s">
        <v>492</v>
      </c>
      <c r="E468" s="9">
        <f>E469</f>
        <v>315</v>
      </c>
      <c r="F468" s="9">
        <f t="shared" si="221"/>
        <v>315</v>
      </c>
      <c r="G468" s="9">
        <f t="shared" si="221"/>
        <v>315</v>
      </c>
      <c r="H468" s="79"/>
    </row>
    <row r="469" spans="1:8" outlineLevel="6">
      <c r="A469" s="17" t="s">
        <v>140</v>
      </c>
      <c r="B469" s="18" t="s">
        <v>210</v>
      </c>
      <c r="C469" s="17" t="s">
        <v>21</v>
      </c>
      <c r="D469" s="19" t="s">
        <v>329</v>
      </c>
      <c r="E469" s="9">
        <f>'№ 5ведомственная'!F436</f>
        <v>315</v>
      </c>
      <c r="F469" s="9">
        <f>'№ 5ведомственная'!G436</f>
        <v>315</v>
      </c>
      <c r="G469" s="9">
        <f>'№ 5ведомственная'!H436</f>
        <v>315</v>
      </c>
      <c r="H469" s="79"/>
    </row>
    <row r="470" spans="1:8" ht="25.5" outlineLevel="3">
      <c r="A470" s="17" t="s">
        <v>140</v>
      </c>
      <c r="B470" s="18" t="s">
        <v>179</v>
      </c>
      <c r="C470" s="17"/>
      <c r="D470" s="19" t="s">
        <v>464</v>
      </c>
      <c r="E470" s="9">
        <f>E471</f>
        <v>1071</v>
      </c>
      <c r="F470" s="9">
        <f t="shared" ref="F470:G472" si="222">F471</f>
        <v>1071</v>
      </c>
      <c r="G470" s="9">
        <f t="shared" si="222"/>
        <v>1071</v>
      </c>
      <c r="H470" s="79"/>
    </row>
    <row r="471" spans="1:8" ht="38.25" outlineLevel="4">
      <c r="A471" s="17" t="s">
        <v>140</v>
      </c>
      <c r="B471" s="18" t="s">
        <v>180</v>
      </c>
      <c r="C471" s="17"/>
      <c r="D471" s="19" t="s">
        <v>465</v>
      </c>
      <c r="E471" s="9">
        <f>E472</f>
        <v>1071</v>
      </c>
      <c r="F471" s="9">
        <f t="shared" si="222"/>
        <v>1071</v>
      </c>
      <c r="G471" s="9">
        <f t="shared" si="222"/>
        <v>1071</v>
      </c>
      <c r="H471" s="79"/>
    </row>
    <row r="472" spans="1:8" ht="63.75" outlineLevel="5">
      <c r="A472" s="17" t="s">
        <v>140</v>
      </c>
      <c r="B472" s="18" t="s">
        <v>211</v>
      </c>
      <c r="C472" s="17"/>
      <c r="D472" s="19" t="s">
        <v>492</v>
      </c>
      <c r="E472" s="9">
        <f>E473</f>
        <v>1071</v>
      </c>
      <c r="F472" s="9">
        <f t="shared" si="222"/>
        <v>1071</v>
      </c>
      <c r="G472" s="9">
        <f t="shared" si="222"/>
        <v>1071</v>
      </c>
      <c r="H472" s="79"/>
    </row>
    <row r="473" spans="1:8" outlineLevel="6">
      <c r="A473" s="17" t="s">
        <v>140</v>
      </c>
      <c r="B473" s="18" t="s">
        <v>211</v>
      </c>
      <c r="C473" s="17" t="s">
        <v>21</v>
      </c>
      <c r="D473" s="19" t="s">
        <v>329</v>
      </c>
      <c r="E473" s="9">
        <f>'№ 5ведомственная'!F440</f>
        <v>1071</v>
      </c>
      <c r="F473" s="9">
        <f>'№ 5ведомственная'!G440</f>
        <v>1071</v>
      </c>
      <c r="G473" s="9">
        <f>'№ 5ведомственная'!H440</f>
        <v>1071</v>
      </c>
      <c r="H473" s="79"/>
    </row>
    <row r="474" spans="1:8" ht="38.25" outlineLevel="2">
      <c r="A474" s="17" t="s">
        <v>140</v>
      </c>
      <c r="B474" s="18" t="s">
        <v>141</v>
      </c>
      <c r="C474" s="17"/>
      <c r="D474" s="19" t="s">
        <v>296</v>
      </c>
      <c r="E474" s="9">
        <f>E475</f>
        <v>100</v>
      </c>
      <c r="F474" s="9">
        <f t="shared" ref="F474:G477" si="223">F475</f>
        <v>100</v>
      </c>
      <c r="G474" s="9">
        <f t="shared" si="223"/>
        <v>100</v>
      </c>
      <c r="H474" s="79"/>
    </row>
    <row r="475" spans="1:8" ht="25.5" outlineLevel="3">
      <c r="A475" s="17" t="s">
        <v>140</v>
      </c>
      <c r="B475" s="18" t="s">
        <v>142</v>
      </c>
      <c r="C475" s="17"/>
      <c r="D475" s="19" t="s">
        <v>440</v>
      </c>
      <c r="E475" s="9">
        <f>E476</f>
        <v>100</v>
      </c>
      <c r="F475" s="9">
        <f t="shared" si="223"/>
        <v>100</v>
      </c>
      <c r="G475" s="9">
        <f t="shared" si="223"/>
        <v>100</v>
      </c>
      <c r="H475" s="79"/>
    </row>
    <row r="476" spans="1:8" ht="25.5" outlineLevel="4">
      <c r="A476" s="17" t="s">
        <v>140</v>
      </c>
      <c r="B476" s="18" t="s">
        <v>143</v>
      </c>
      <c r="C476" s="17"/>
      <c r="D476" s="19" t="s">
        <v>441</v>
      </c>
      <c r="E476" s="9">
        <f>E477</f>
        <v>100</v>
      </c>
      <c r="F476" s="9">
        <f t="shared" si="223"/>
        <v>100</v>
      </c>
      <c r="G476" s="9">
        <f t="shared" si="223"/>
        <v>100</v>
      </c>
      <c r="H476" s="79"/>
    </row>
    <row r="477" spans="1:8" ht="38.25" outlineLevel="5">
      <c r="A477" s="17" t="s">
        <v>140</v>
      </c>
      <c r="B477" s="18" t="s">
        <v>144</v>
      </c>
      <c r="C477" s="17"/>
      <c r="D477" s="19" t="s">
        <v>442</v>
      </c>
      <c r="E477" s="9">
        <f>E478</f>
        <v>100</v>
      </c>
      <c r="F477" s="9">
        <f t="shared" si="223"/>
        <v>100</v>
      </c>
      <c r="G477" s="9">
        <f t="shared" si="223"/>
        <v>100</v>
      </c>
      <c r="H477" s="79"/>
    </row>
    <row r="478" spans="1:8" outlineLevel="6">
      <c r="A478" s="17" t="s">
        <v>140</v>
      </c>
      <c r="B478" s="18" t="s">
        <v>144</v>
      </c>
      <c r="C478" s="17" t="s">
        <v>21</v>
      </c>
      <c r="D478" s="19" t="s">
        <v>329</v>
      </c>
      <c r="E478" s="9">
        <f>'№ 5ведомственная'!F279</f>
        <v>100</v>
      </c>
      <c r="F478" s="9">
        <f>'№ 5ведомственная'!G279</f>
        <v>100</v>
      </c>
      <c r="G478" s="9">
        <f>'№ 5ведомственная'!H279</f>
        <v>100</v>
      </c>
      <c r="H478" s="79"/>
    </row>
    <row r="479" spans="1:8" ht="51" outlineLevel="2">
      <c r="A479" s="17" t="s">
        <v>140</v>
      </c>
      <c r="B479" s="18" t="s">
        <v>13</v>
      </c>
      <c r="C479" s="17"/>
      <c r="D479" s="19" t="s">
        <v>274</v>
      </c>
      <c r="E479" s="9">
        <f>E480</f>
        <v>140</v>
      </c>
      <c r="F479" s="9">
        <f t="shared" ref="F479:G481" si="224">F480</f>
        <v>140</v>
      </c>
      <c r="G479" s="9">
        <f t="shared" si="224"/>
        <v>140</v>
      </c>
      <c r="H479" s="79"/>
    </row>
    <row r="480" spans="1:8" ht="25.5" outlineLevel="3">
      <c r="A480" s="17" t="s">
        <v>140</v>
      </c>
      <c r="B480" s="18" t="s">
        <v>41</v>
      </c>
      <c r="C480" s="17"/>
      <c r="D480" s="19" t="s">
        <v>346</v>
      </c>
      <c r="E480" s="9">
        <f>E481</f>
        <v>140</v>
      </c>
      <c r="F480" s="9">
        <f t="shared" si="224"/>
        <v>140</v>
      </c>
      <c r="G480" s="9">
        <f t="shared" si="224"/>
        <v>140</v>
      </c>
      <c r="H480" s="79"/>
    </row>
    <row r="481" spans="1:8" ht="38.25" outlineLevel="4">
      <c r="A481" s="17" t="s">
        <v>140</v>
      </c>
      <c r="B481" s="18" t="s">
        <v>138</v>
      </c>
      <c r="C481" s="17"/>
      <c r="D481" s="19" t="s">
        <v>438</v>
      </c>
      <c r="E481" s="9">
        <f>E482</f>
        <v>140</v>
      </c>
      <c r="F481" s="9">
        <f t="shared" si="224"/>
        <v>140</v>
      </c>
      <c r="G481" s="9">
        <f t="shared" si="224"/>
        <v>140</v>
      </c>
      <c r="H481" s="79"/>
    </row>
    <row r="482" spans="1:8" ht="25.5" outlineLevel="5">
      <c r="A482" s="17" t="s">
        <v>140</v>
      </c>
      <c r="B482" s="18" t="s">
        <v>145</v>
      </c>
      <c r="C482" s="17"/>
      <c r="D482" s="19" t="s">
        <v>443</v>
      </c>
      <c r="E482" s="9">
        <f>E483</f>
        <v>140</v>
      </c>
      <c r="F482" s="9">
        <f t="shared" ref="F482:G482" si="225">F483</f>
        <v>140</v>
      </c>
      <c r="G482" s="9">
        <f t="shared" si="225"/>
        <v>140</v>
      </c>
      <c r="H482" s="79"/>
    </row>
    <row r="483" spans="1:8" outlineLevel="6">
      <c r="A483" s="17" t="s">
        <v>140</v>
      </c>
      <c r="B483" s="18" t="s">
        <v>145</v>
      </c>
      <c r="C483" s="17" t="s">
        <v>21</v>
      </c>
      <c r="D483" s="19" t="s">
        <v>329</v>
      </c>
      <c r="E483" s="9">
        <f>'№ 5ведомственная'!F284</f>
        <v>140</v>
      </c>
      <c r="F483" s="9">
        <f>'№ 5ведомственная'!G284</f>
        <v>140</v>
      </c>
      <c r="G483" s="9">
        <f>'№ 5ведомственная'!H284</f>
        <v>140</v>
      </c>
      <c r="H483" s="79"/>
    </row>
    <row r="484" spans="1:8" ht="38.25" outlineLevel="2">
      <c r="A484" s="17" t="s">
        <v>140</v>
      </c>
      <c r="B484" s="18" t="s">
        <v>147</v>
      </c>
      <c r="C484" s="17"/>
      <c r="D484" s="19" t="s">
        <v>297</v>
      </c>
      <c r="E484" s="9">
        <f>E485</f>
        <v>180</v>
      </c>
      <c r="F484" s="9">
        <f t="shared" ref="F484:G484" si="226">F485</f>
        <v>180</v>
      </c>
      <c r="G484" s="9">
        <f t="shared" si="226"/>
        <v>180</v>
      </c>
      <c r="H484" s="79"/>
    </row>
    <row r="485" spans="1:8" ht="25.5" outlineLevel="3">
      <c r="A485" s="17" t="s">
        <v>140</v>
      </c>
      <c r="B485" s="18" t="s">
        <v>148</v>
      </c>
      <c r="C485" s="17"/>
      <c r="D485" s="19" t="s">
        <v>720</v>
      </c>
      <c r="E485" s="9">
        <f>E486</f>
        <v>180</v>
      </c>
      <c r="F485" s="9">
        <f t="shared" ref="F485:G487" si="227">F486</f>
        <v>180</v>
      </c>
      <c r="G485" s="9">
        <f t="shared" si="227"/>
        <v>180</v>
      </c>
      <c r="H485" s="79"/>
    </row>
    <row r="486" spans="1:8" ht="25.5" outlineLevel="4">
      <c r="A486" s="17" t="s">
        <v>140</v>
      </c>
      <c r="B486" s="18" t="s">
        <v>149</v>
      </c>
      <c r="C486" s="17"/>
      <c r="D486" s="19" t="s">
        <v>721</v>
      </c>
      <c r="E486" s="9">
        <f>E487</f>
        <v>180</v>
      </c>
      <c r="F486" s="9">
        <f t="shared" si="227"/>
        <v>180</v>
      </c>
      <c r="G486" s="9">
        <f t="shared" si="227"/>
        <v>180</v>
      </c>
      <c r="H486" s="79"/>
    </row>
    <row r="487" spans="1:8" ht="38.25" outlineLevel="5">
      <c r="A487" s="17" t="s">
        <v>140</v>
      </c>
      <c r="B487" s="18" t="s">
        <v>150</v>
      </c>
      <c r="C487" s="17"/>
      <c r="D487" s="19" t="s">
        <v>446</v>
      </c>
      <c r="E487" s="9">
        <f>E488</f>
        <v>180</v>
      </c>
      <c r="F487" s="9">
        <f t="shared" si="227"/>
        <v>180</v>
      </c>
      <c r="G487" s="9">
        <f t="shared" si="227"/>
        <v>180</v>
      </c>
      <c r="H487" s="79"/>
    </row>
    <row r="488" spans="1:8" outlineLevel="6">
      <c r="A488" s="17" t="s">
        <v>140</v>
      </c>
      <c r="B488" s="18" t="s">
        <v>150</v>
      </c>
      <c r="C488" s="17" t="s">
        <v>21</v>
      </c>
      <c r="D488" s="19" t="s">
        <v>329</v>
      </c>
      <c r="E488" s="9">
        <f>'№ 5ведомственная'!F289</f>
        <v>180</v>
      </c>
      <c r="F488" s="9">
        <f>'№ 5ведомственная'!G289</f>
        <v>180</v>
      </c>
      <c r="G488" s="9">
        <f>'№ 5ведомственная'!H289</f>
        <v>180</v>
      </c>
      <c r="H488" s="79"/>
    </row>
    <row r="489" spans="1:8" outlineLevel="1">
      <c r="A489" s="17" t="s">
        <v>154</v>
      </c>
      <c r="B489" s="18"/>
      <c r="C489" s="17"/>
      <c r="D489" s="19" t="s">
        <v>298</v>
      </c>
      <c r="E489" s="9">
        <f>E490+E496+E506</f>
        <v>9584.4</v>
      </c>
      <c r="F489" s="9">
        <f>F490+F496+F506</f>
        <v>11609.5</v>
      </c>
      <c r="G489" s="9">
        <f>G490+G496+G506</f>
        <v>10453.099999999999</v>
      </c>
      <c r="H489" s="79"/>
    </row>
    <row r="490" spans="1:8" ht="38.25" outlineLevel="2">
      <c r="A490" s="17" t="s">
        <v>154</v>
      </c>
      <c r="B490" s="18" t="s">
        <v>171</v>
      </c>
      <c r="C490" s="17"/>
      <c r="D490" s="19" t="s">
        <v>303</v>
      </c>
      <c r="E490" s="9">
        <f>E491</f>
        <v>5222.9000000000005</v>
      </c>
      <c r="F490" s="9">
        <f t="shared" ref="F490:G492" si="228">F491</f>
        <v>5222.9000000000005</v>
      </c>
      <c r="G490" s="9">
        <f t="shared" si="228"/>
        <v>5222.9000000000005</v>
      </c>
      <c r="H490" s="79"/>
    </row>
    <row r="491" spans="1:8" ht="25.5" outlineLevel="3">
      <c r="A491" s="17" t="s">
        <v>154</v>
      </c>
      <c r="B491" s="18" t="s">
        <v>172</v>
      </c>
      <c r="C491" s="17"/>
      <c r="D491" s="19" t="s">
        <v>458</v>
      </c>
      <c r="E491" s="9">
        <f>E492</f>
        <v>5222.9000000000005</v>
      </c>
      <c r="F491" s="9">
        <f t="shared" si="228"/>
        <v>5222.9000000000005</v>
      </c>
      <c r="G491" s="9">
        <f t="shared" si="228"/>
        <v>5222.9000000000005</v>
      </c>
      <c r="H491" s="79"/>
    </row>
    <row r="492" spans="1:8" ht="25.5" outlineLevel="4">
      <c r="A492" s="17" t="s">
        <v>154</v>
      </c>
      <c r="B492" s="18" t="s">
        <v>173</v>
      </c>
      <c r="C492" s="17"/>
      <c r="D492" s="19" t="s">
        <v>459</v>
      </c>
      <c r="E492" s="9">
        <f>E493</f>
        <v>5222.9000000000005</v>
      </c>
      <c r="F492" s="9">
        <f t="shared" si="228"/>
        <v>5222.9000000000005</v>
      </c>
      <c r="G492" s="9">
        <f t="shared" si="228"/>
        <v>5222.9000000000005</v>
      </c>
      <c r="H492" s="79"/>
    </row>
    <row r="493" spans="1:8" ht="51" outlineLevel="5">
      <c r="A493" s="17" t="s">
        <v>154</v>
      </c>
      <c r="B493" s="18" t="s">
        <v>212</v>
      </c>
      <c r="C493" s="17"/>
      <c r="D493" s="19" t="s">
        <v>493</v>
      </c>
      <c r="E493" s="9">
        <f>E494+E495</f>
        <v>5222.9000000000005</v>
      </c>
      <c r="F493" s="9">
        <f t="shared" ref="F493:G493" si="229">F494+F495</f>
        <v>5222.9000000000005</v>
      </c>
      <c r="G493" s="9">
        <f t="shared" si="229"/>
        <v>5222.9000000000005</v>
      </c>
      <c r="H493" s="79"/>
    </row>
    <row r="494" spans="1:8" ht="25.5" outlineLevel="6">
      <c r="A494" s="17" t="s">
        <v>154</v>
      </c>
      <c r="B494" s="18" t="s">
        <v>212</v>
      </c>
      <c r="C494" s="17" t="s">
        <v>7</v>
      </c>
      <c r="D494" s="19" t="s">
        <v>318</v>
      </c>
      <c r="E494" s="9">
        <f>'№ 5ведомственная'!F446</f>
        <v>130.6</v>
      </c>
      <c r="F494" s="9">
        <f>'№ 5ведомственная'!G446</f>
        <v>130.6</v>
      </c>
      <c r="G494" s="9">
        <f>'№ 5ведомственная'!H446</f>
        <v>130.6</v>
      </c>
      <c r="H494" s="79"/>
    </row>
    <row r="495" spans="1:8" outlineLevel="6">
      <c r="A495" s="17" t="s">
        <v>154</v>
      </c>
      <c r="B495" s="18" t="s">
        <v>212</v>
      </c>
      <c r="C495" s="17" t="s">
        <v>21</v>
      </c>
      <c r="D495" s="19" t="s">
        <v>329</v>
      </c>
      <c r="E495" s="9">
        <f>'№ 5ведомственная'!F447</f>
        <v>5092.3</v>
      </c>
      <c r="F495" s="9">
        <f>'№ 5ведомственная'!G447</f>
        <v>5092.3</v>
      </c>
      <c r="G495" s="9">
        <f>'№ 5ведомственная'!H447</f>
        <v>5092.3</v>
      </c>
      <c r="H495" s="79"/>
    </row>
    <row r="496" spans="1:8" ht="38.25" outlineLevel="2">
      <c r="A496" s="17" t="s">
        <v>154</v>
      </c>
      <c r="B496" s="18" t="s">
        <v>155</v>
      </c>
      <c r="C496" s="17"/>
      <c r="D496" s="19" t="s">
        <v>299</v>
      </c>
      <c r="E496" s="9">
        <f>E497</f>
        <v>3756.7</v>
      </c>
      <c r="F496" s="9">
        <f t="shared" ref="F496:G499" si="230">F497</f>
        <v>5781.7999999999993</v>
      </c>
      <c r="G496" s="9">
        <f t="shared" si="230"/>
        <v>4625.3999999999996</v>
      </c>
      <c r="H496" s="79"/>
    </row>
    <row r="497" spans="1:8" ht="25.5" outlineLevel="3">
      <c r="A497" s="17" t="s">
        <v>154</v>
      </c>
      <c r="B497" s="18" t="s">
        <v>156</v>
      </c>
      <c r="C497" s="17"/>
      <c r="D497" s="19" t="s">
        <v>599</v>
      </c>
      <c r="E497" s="9">
        <f>E498+E503</f>
        <v>3756.7</v>
      </c>
      <c r="F497" s="9">
        <f>F498+F504</f>
        <v>5781.7999999999993</v>
      </c>
      <c r="G497" s="9">
        <f>G498+G504</f>
        <v>4625.3999999999996</v>
      </c>
      <c r="H497" s="79"/>
    </row>
    <row r="498" spans="1:8" ht="76.5" outlineLevel="4">
      <c r="A498" s="17" t="s">
        <v>154</v>
      </c>
      <c r="B498" s="18" t="s">
        <v>157</v>
      </c>
      <c r="C498" s="17"/>
      <c r="D498" s="19" t="s">
        <v>451</v>
      </c>
      <c r="E498" s="9">
        <f>E499+E501</f>
        <v>3469.1</v>
      </c>
      <c r="F498" s="9">
        <f t="shared" ref="F498:G498" si="231">F499+F501</f>
        <v>5781.7999999999993</v>
      </c>
      <c r="G498" s="9">
        <f t="shared" si="231"/>
        <v>4625.3999999999996</v>
      </c>
      <c r="H498" s="79"/>
    </row>
    <row r="499" spans="1:8" ht="51" outlineLevel="5">
      <c r="A499" s="17" t="s">
        <v>154</v>
      </c>
      <c r="B499" s="18" t="s">
        <v>158</v>
      </c>
      <c r="C499" s="17"/>
      <c r="D499" s="19" t="s">
        <v>452</v>
      </c>
      <c r="E499" s="9">
        <f>E500</f>
        <v>3469.1</v>
      </c>
      <c r="F499" s="9">
        <f t="shared" si="230"/>
        <v>2312.6999999999998</v>
      </c>
      <c r="G499" s="9">
        <f t="shared" si="230"/>
        <v>2312.6999999999998</v>
      </c>
      <c r="H499" s="79"/>
    </row>
    <row r="500" spans="1:8" ht="25.5" outlineLevel="6">
      <c r="A500" s="17" t="s">
        <v>154</v>
      </c>
      <c r="B500" s="18" t="s">
        <v>158</v>
      </c>
      <c r="C500" s="17" t="s">
        <v>106</v>
      </c>
      <c r="D500" s="19" t="s">
        <v>410</v>
      </c>
      <c r="E500" s="9">
        <f>'№ 5ведомственная'!F295</f>
        <v>3469.1</v>
      </c>
      <c r="F500" s="9">
        <f>'№ 5ведомственная'!G295</f>
        <v>2312.6999999999998</v>
      </c>
      <c r="G500" s="9">
        <f>'№ 5ведомственная'!H295</f>
        <v>2312.6999999999998</v>
      </c>
      <c r="H500" s="79"/>
    </row>
    <row r="501" spans="1:8" ht="51" outlineLevel="6">
      <c r="A501" s="17" t="s">
        <v>154</v>
      </c>
      <c r="B501" s="18" t="s">
        <v>610</v>
      </c>
      <c r="C501" s="17"/>
      <c r="D501" s="19" t="s">
        <v>452</v>
      </c>
      <c r="E501" s="9">
        <f>E502</f>
        <v>0</v>
      </c>
      <c r="F501" s="9">
        <f t="shared" ref="F501:G501" si="232">F502</f>
        <v>3469.1</v>
      </c>
      <c r="G501" s="9">
        <f t="shared" si="232"/>
        <v>2312.6999999999998</v>
      </c>
      <c r="H501" s="79"/>
    </row>
    <row r="502" spans="1:8" ht="25.5" outlineLevel="6">
      <c r="A502" s="17" t="s">
        <v>154</v>
      </c>
      <c r="B502" s="18" t="s">
        <v>610</v>
      </c>
      <c r="C502" s="17" t="s">
        <v>106</v>
      </c>
      <c r="D502" s="19" t="s">
        <v>410</v>
      </c>
      <c r="E502" s="9">
        <f>'№ 5ведомственная'!F297</f>
        <v>0</v>
      </c>
      <c r="F502" s="9">
        <f>'№ 5ведомственная'!G297</f>
        <v>3469.1</v>
      </c>
      <c r="G502" s="9">
        <f>'№ 5ведомственная'!H297</f>
        <v>2312.6999999999998</v>
      </c>
      <c r="H502" s="79"/>
    </row>
    <row r="503" spans="1:8" ht="25.5" outlineLevel="6">
      <c r="A503" s="17" t="s">
        <v>154</v>
      </c>
      <c r="B503" s="18" t="s">
        <v>572</v>
      </c>
      <c r="C503" s="17"/>
      <c r="D503" s="19" t="s">
        <v>573</v>
      </c>
      <c r="E503" s="9">
        <f>E504</f>
        <v>287.60000000000002</v>
      </c>
      <c r="F503" s="9">
        <f t="shared" ref="F503:G503" si="233">F504</f>
        <v>0</v>
      </c>
      <c r="G503" s="9">
        <f t="shared" si="233"/>
        <v>0</v>
      </c>
      <c r="H503" s="79"/>
    </row>
    <row r="504" spans="1:8" ht="30.75" customHeight="1" outlineLevel="6">
      <c r="A504" s="17" t="s">
        <v>154</v>
      </c>
      <c r="B504" s="18" t="s">
        <v>574</v>
      </c>
      <c r="C504" s="17"/>
      <c r="D504" s="19" t="s">
        <v>632</v>
      </c>
      <c r="E504" s="9">
        <f>E505</f>
        <v>287.60000000000002</v>
      </c>
      <c r="F504" s="9">
        <f t="shared" ref="F504:G504" si="234">F505</f>
        <v>0</v>
      </c>
      <c r="G504" s="9">
        <f t="shared" si="234"/>
        <v>0</v>
      </c>
      <c r="H504" s="79"/>
    </row>
    <row r="505" spans="1:8" ht="25.5" outlineLevel="6">
      <c r="A505" s="17" t="s">
        <v>154</v>
      </c>
      <c r="B505" s="18" t="s">
        <v>574</v>
      </c>
      <c r="C505" s="17" t="s">
        <v>106</v>
      </c>
      <c r="D505" s="19" t="s">
        <v>410</v>
      </c>
      <c r="E505" s="9">
        <f>'№ 5ведомственная'!F300</f>
        <v>287.60000000000002</v>
      </c>
      <c r="F505" s="9">
        <f>'№ 5ведомственная'!G300</f>
        <v>0</v>
      </c>
      <c r="G505" s="9">
        <f>'№ 5ведомственная'!H300</f>
        <v>0</v>
      </c>
      <c r="H505" s="79"/>
    </row>
    <row r="506" spans="1:8" ht="38.25" outlineLevel="6">
      <c r="A506" s="17" t="s">
        <v>154</v>
      </c>
      <c r="B506" s="18" t="s">
        <v>147</v>
      </c>
      <c r="C506" s="17"/>
      <c r="D506" s="19" t="s">
        <v>297</v>
      </c>
      <c r="E506" s="9">
        <f>E507</f>
        <v>604.79999999999995</v>
      </c>
      <c r="F506" s="9">
        <f t="shared" ref="F506:G506" si="235">F507</f>
        <v>604.79999999999995</v>
      </c>
      <c r="G506" s="9">
        <f t="shared" si="235"/>
        <v>604.79999999999995</v>
      </c>
      <c r="H506" s="79"/>
    </row>
    <row r="507" spans="1:8" ht="25.5" outlineLevel="6">
      <c r="A507" s="17" t="s">
        <v>154</v>
      </c>
      <c r="B507" s="18" t="s">
        <v>151</v>
      </c>
      <c r="C507" s="17"/>
      <c r="D507" s="19" t="s">
        <v>447</v>
      </c>
      <c r="E507" s="9">
        <f>E508</f>
        <v>604.79999999999995</v>
      </c>
      <c r="F507" s="9">
        <f t="shared" ref="F507:G507" si="236">F508</f>
        <v>604.79999999999995</v>
      </c>
      <c r="G507" s="9">
        <f t="shared" si="236"/>
        <v>604.79999999999995</v>
      </c>
      <c r="H507" s="79"/>
    </row>
    <row r="508" spans="1:8" ht="25.5" outlineLevel="6">
      <c r="A508" s="17" t="s">
        <v>154</v>
      </c>
      <c r="B508" s="18" t="s">
        <v>152</v>
      </c>
      <c r="C508" s="17"/>
      <c r="D508" s="19" t="s">
        <v>448</v>
      </c>
      <c r="E508" s="9">
        <f>E509</f>
        <v>604.79999999999995</v>
      </c>
      <c r="F508" s="9">
        <f t="shared" ref="F508:G508" si="237">F509</f>
        <v>604.79999999999995</v>
      </c>
      <c r="G508" s="9">
        <f t="shared" si="237"/>
        <v>604.79999999999995</v>
      </c>
      <c r="H508" s="79"/>
    </row>
    <row r="509" spans="1:8" ht="38.25" outlineLevel="6">
      <c r="A509" s="17" t="s">
        <v>154</v>
      </c>
      <c r="B509" s="18" t="s">
        <v>153</v>
      </c>
      <c r="C509" s="17"/>
      <c r="D509" s="19" t="s">
        <v>449</v>
      </c>
      <c r="E509" s="9">
        <f>E510</f>
        <v>604.79999999999995</v>
      </c>
      <c r="F509" s="9">
        <f t="shared" ref="F509:G509" si="238">F510</f>
        <v>604.79999999999995</v>
      </c>
      <c r="G509" s="9">
        <f t="shared" si="238"/>
        <v>604.79999999999995</v>
      </c>
      <c r="H509" s="79"/>
    </row>
    <row r="510" spans="1:8" outlineLevel="6">
      <c r="A510" s="17" t="s">
        <v>154</v>
      </c>
      <c r="B510" s="18" t="s">
        <v>153</v>
      </c>
      <c r="C510" s="17" t="s">
        <v>21</v>
      </c>
      <c r="D510" s="19" t="s">
        <v>329</v>
      </c>
      <c r="E510" s="9">
        <f>'№ 5ведомственная'!F305</f>
        <v>604.79999999999995</v>
      </c>
      <c r="F510" s="9">
        <f>'№ 5ведомственная'!G305</f>
        <v>604.79999999999995</v>
      </c>
      <c r="G510" s="9">
        <f>'№ 5ведомственная'!H305</f>
        <v>604.79999999999995</v>
      </c>
      <c r="H510" s="79"/>
    </row>
    <row r="511" spans="1:8" s="30" customFormat="1">
      <c r="A511" s="22" t="s">
        <v>213</v>
      </c>
      <c r="B511" s="51"/>
      <c r="C511" s="22"/>
      <c r="D511" s="23" t="s">
        <v>270</v>
      </c>
      <c r="E511" s="8">
        <f>E518+E533+E512</f>
        <v>5936.8</v>
      </c>
      <c r="F511" s="8">
        <f>F518+F533+F512</f>
        <v>5725.5</v>
      </c>
      <c r="G511" s="8">
        <f>G518+G533+G512</f>
        <v>5725.5</v>
      </c>
      <c r="H511" s="84"/>
    </row>
    <row r="512" spans="1:8" s="30" customFormat="1">
      <c r="A512" s="18" t="s">
        <v>671</v>
      </c>
      <c r="B512" s="18"/>
      <c r="C512" s="17"/>
      <c r="D512" s="19" t="s">
        <v>673</v>
      </c>
      <c r="E512" s="9">
        <f>E513</f>
        <v>211.3</v>
      </c>
      <c r="F512" s="9">
        <f t="shared" ref="F512:G512" si="239">F513</f>
        <v>0</v>
      </c>
      <c r="G512" s="9">
        <f t="shared" si="239"/>
        <v>0</v>
      </c>
      <c r="H512" s="84"/>
    </row>
    <row r="513" spans="1:8" s="30" customFormat="1" ht="38.25">
      <c r="A513" s="18" t="s">
        <v>671</v>
      </c>
      <c r="B513" s="18" t="s">
        <v>246</v>
      </c>
      <c r="C513" s="17"/>
      <c r="D513" s="19" t="s">
        <v>314</v>
      </c>
      <c r="E513" s="9">
        <f>E514</f>
        <v>211.3</v>
      </c>
      <c r="F513" s="9">
        <f t="shared" ref="F513:G513" si="240">F514</f>
        <v>0</v>
      </c>
      <c r="G513" s="9">
        <f t="shared" si="240"/>
        <v>0</v>
      </c>
      <c r="H513" s="84"/>
    </row>
    <row r="514" spans="1:8" s="30" customFormat="1" ht="25.5">
      <c r="A514" s="18" t="s">
        <v>671</v>
      </c>
      <c r="B514" s="18" t="s">
        <v>247</v>
      </c>
      <c r="C514" s="17"/>
      <c r="D514" s="19" t="s">
        <v>524</v>
      </c>
      <c r="E514" s="9">
        <f>E515</f>
        <v>211.3</v>
      </c>
      <c r="F514" s="9">
        <f t="shared" ref="F514:G515" si="241">F515</f>
        <v>0</v>
      </c>
      <c r="G514" s="9">
        <f t="shared" si="241"/>
        <v>0</v>
      </c>
      <c r="H514" s="84"/>
    </row>
    <row r="515" spans="1:8" s="30" customFormat="1" ht="25.5">
      <c r="A515" s="18" t="s">
        <v>671</v>
      </c>
      <c r="B515" s="18" t="s">
        <v>672</v>
      </c>
      <c r="C515" s="17"/>
      <c r="D515" s="19" t="s">
        <v>674</v>
      </c>
      <c r="E515" s="9">
        <f>E516</f>
        <v>211.3</v>
      </c>
      <c r="F515" s="9">
        <f t="shared" si="241"/>
        <v>0</v>
      </c>
      <c r="G515" s="9">
        <f t="shared" si="241"/>
        <v>0</v>
      </c>
      <c r="H515" s="84"/>
    </row>
    <row r="516" spans="1:8" s="30" customFormat="1" ht="63.75">
      <c r="A516" s="18" t="s">
        <v>671</v>
      </c>
      <c r="B516" s="18" t="s">
        <v>732</v>
      </c>
      <c r="C516" s="17"/>
      <c r="D516" s="19" t="s">
        <v>690</v>
      </c>
      <c r="E516" s="9">
        <f>E517</f>
        <v>211.3</v>
      </c>
      <c r="F516" s="9">
        <f t="shared" ref="F516:G516" si="242">F517</f>
        <v>0</v>
      </c>
      <c r="G516" s="9">
        <f t="shared" si="242"/>
        <v>0</v>
      </c>
      <c r="H516" s="84"/>
    </row>
    <row r="517" spans="1:8" s="30" customFormat="1" ht="25.5">
      <c r="A517" s="18" t="s">
        <v>671</v>
      </c>
      <c r="B517" s="18" t="s">
        <v>732</v>
      </c>
      <c r="C517" s="17">
        <v>200</v>
      </c>
      <c r="D517" s="19" t="s">
        <v>318</v>
      </c>
      <c r="E517" s="9">
        <f>'№ 5ведомственная'!F547</f>
        <v>211.3</v>
      </c>
      <c r="F517" s="9">
        <f>'№ 5ведомственная'!G547</f>
        <v>0</v>
      </c>
      <c r="G517" s="9">
        <f>'№ 5ведомственная'!H547</f>
        <v>0</v>
      </c>
      <c r="H517" s="84"/>
    </row>
    <row r="518" spans="1:8" outlineLevel="1">
      <c r="A518" s="17" t="s">
        <v>245</v>
      </c>
      <c r="B518" s="18"/>
      <c r="C518" s="17"/>
      <c r="D518" s="19" t="s">
        <v>313</v>
      </c>
      <c r="E518" s="9">
        <f>E519</f>
        <v>3520.9</v>
      </c>
      <c r="F518" s="9">
        <f t="shared" ref="F518:G518" si="243">F519</f>
        <v>3520.9</v>
      </c>
      <c r="G518" s="9">
        <f t="shared" si="243"/>
        <v>3520.9</v>
      </c>
      <c r="H518" s="79"/>
    </row>
    <row r="519" spans="1:8" ht="38.25" outlineLevel="2">
      <c r="A519" s="17" t="s">
        <v>245</v>
      </c>
      <c r="B519" s="18" t="s">
        <v>246</v>
      </c>
      <c r="C519" s="17"/>
      <c r="D519" s="19" t="s">
        <v>314</v>
      </c>
      <c r="E519" s="9">
        <f>E520+E527</f>
        <v>3520.9</v>
      </c>
      <c r="F519" s="9">
        <f>F520+F527</f>
        <v>3520.9</v>
      </c>
      <c r="G519" s="9">
        <f>G520+G527</f>
        <v>3520.9</v>
      </c>
      <c r="H519" s="79"/>
    </row>
    <row r="520" spans="1:8" ht="25.5" outlineLevel="3">
      <c r="A520" s="17" t="s">
        <v>245</v>
      </c>
      <c r="B520" s="18" t="s">
        <v>247</v>
      </c>
      <c r="C520" s="17"/>
      <c r="D520" s="19" t="s">
        <v>524</v>
      </c>
      <c r="E520" s="9">
        <f>E521+E524</f>
        <v>1500</v>
      </c>
      <c r="F520" s="9">
        <f t="shared" ref="F520:G520" si="244">F521+F524</f>
        <v>1500</v>
      </c>
      <c r="G520" s="9">
        <f t="shared" si="244"/>
        <v>1500</v>
      </c>
      <c r="H520" s="79"/>
    </row>
    <row r="521" spans="1:8" ht="63.75" outlineLevel="4">
      <c r="A521" s="17" t="s">
        <v>245</v>
      </c>
      <c r="B521" s="18" t="s">
        <v>248</v>
      </c>
      <c r="C521" s="17"/>
      <c r="D521" s="19" t="s">
        <v>525</v>
      </c>
      <c r="E521" s="9">
        <f>E522</f>
        <v>500</v>
      </c>
      <c r="F521" s="9">
        <f t="shared" ref="F521:G521" si="245">F522</f>
        <v>500</v>
      </c>
      <c r="G521" s="9">
        <f t="shared" si="245"/>
        <v>500</v>
      </c>
      <c r="H521" s="79"/>
    </row>
    <row r="522" spans="1:8" ht="89.25" outlineLevel="5">
      <c r="A522" s="17" t="s">
        <v>245</v>
      </c>
      <c r="B522" s="18" t="s">
        <v>249</v>
      </c>
      <c r="C522" s="17"/>
      <c r="D522" s="19" t="s">
        <v>526</v>
      </c>
      <c r="E522" s="9">
        <f>E523</f>
        <v>500</v>
      </c>
      <c r="F522" s="9">
        <f t="shared" ref="F522:G522" si="246">F523</f>
        <v>500</v>
      </c>
      <c r="G522" s="9">
        <f t="shared" si="246"/>
        <v>500</v>
      </c>
      <c r="H522" s="79"/>
    </row>
    <row r="523" spans="1:8" ht="25.5" outlineLevel="6">
      <c r="A523" s="17" t="s">
        <v>245</v>
      </c>
      <c r="B523" s="18" t="s">
        <v>249</v>
      </c>
      <c r="C523" s="17" t="s">
        <v>7</v>
      </c>
      <c r="D523" s="19" t="s">
        <v>318</v>
      </c>
      <c r="E523" s="9">
        <f>'№ 5ведомственная'!F553</f>
        <v>500</v>
      </c>
      <c r="F523" s="9">
        <f>'№ 5ведомственная'!G553</f>
        <v>500</v>
      </c>
      <c r="G523" s="9">
        <f>'№ 5ведомственная'!H553</f>
        <v>500</v>
      </c>
      <c r="H523" s="79"/>
    </row>
    <row r="524" spans="1:8" ht="38.25" outlineLevel="4">
      <c r="A524" s="17" t="s">
        <v>245</v>
      </c>
      <c r="B524" s="18" t="s">
        <v>250</v>
      </c>
      <c r="C524" s="17"/>
      <c r="D524" s="19" t="s">
        <v>528</v>
      </c>
      <c r="E524" s="9">
        <f>E525</f>
        <v>1000</v>
      </c>
      <c r="F524" s="9">
        <f t="shared" ref="F524:G525" si="247">F525</f>
        <v>1000</v>
      </c>
      <c r="G524" s="9">
        <f t="shared" si="247"/>
        <v>1000</v>
      </c>
      <c r="H524" s="79"/>
    </row>
    <row r="525" spans="1:8" ht="38.25" outlineLevel="5">
      <c r="A525" s="17" t="s">
        <v>245</v>
      </c>
      <c r="B525" s="18" t="s">
        <v>251</v>
      </c>
      <c r="C525" s="17"/>
      <c r="D525" s="19" t="s">
        <v>529</v>
      </c>
      <c r="E525" s="9">
        <f>E526</f>
        <v>1000</v>
      </c>
      <c r="F525" s="9">
        <f t="shared" si="247"/>
        <v>1000</v>
      </c>
      <c r="G525" s="9">
        <f t="shared" si="247"/>
        <v>1000</v>
      </c>
      <c r="H525" s="79"/>
    </row>
    <row r="526" spans="1:8" ht="25.5" outlineLevel="6">
      <c r="A526" s="17" t="s">
        <v>245</v>
      </c>
      <c r="B526" s="18" t="s">
        <v>251</v>
      </c>
      <c r="C526" s="17" t="s">
        <v>7</v>
      </c>
      <c r="D526" s="19" t="s">
        <v>318</v>
      </c>
      <c r="E526" s="9">
        <f>'№ 5ведомственная'!F556</f>
        <v>1000</v>
      </c>
      <c r="F526" s="9">
        <f>'№ 5ведомственная'!G556</f>
        <v>1000</v>
      </c>
      <c r="G526" s="9">
        <f>'№ 5ведомственная'!H556</f>
        <v>1000</v>
      </c>
      <c r="H526" s="79"/>
    </row>
    <row r="527" spans="1:8" ht="25.5" outlineLevel="3">
      <c r="A527" s="17" t="s">
        <v>245</v>
      </c>
      <c r="B527" s="18" t="s">
        <v>252</v>
      </c>
      <c r="C527" s="17"/>
      <c r="D527" s="19" t="s">
        <v>532</v>
      </c>
      <c r="E527" s="9">
        <f>E528</f>
        <v>2020.9</v>
      </c>
      <c r="F527" s="9">
        <f t="shared" ref="F527:G528" si="248">F528</f>
        <v>2020.9</v>
      </c>
      <c r="G527" s="9">
        <f t="shared" si="248"/>
        <v>2020.9</v>
      </c>
      <c r="H527" s="79"/>
    </row>
    <row r="528" spans="1:8" ht="25.5" outlineLevel="4">
      <c r="A528" s="17" t="s">
        <v>245</v>
      </c>
      <c r="B528" s="18" t="s">
        <v>253</v>
      </c>
      <c r="C528" s="17"/>
      <c r="D528" s="19" t="s">
        <v>533</v>
      </c>
      <c r="E528" s="9">
        <f>E529</f>
        <v>2020.9</v>
      </c>
      <c r="F528" s="9">
        <f t="shared" si="248"/>
        <v>2020.9</v>
      </c>
      <c r="G528" s="9">
        <f t="shared" si="248"/>
        <v>2020.9</v>
      </c>
      <c r="H528" s="79"/>
    </row>
    <row r="529" spans="1:8" ht="25.5" outlineLevel="5">
      <c r="A529" s="17" t="s">
        <v>245</v>
      </c>
      <c r="B529" s="18" t="s">
        <v>254</v>
      </c>
      <c r="C529" s="17"/>
      <c r="D529" s="19" t="s">
        <v>534</v>
      </c>
      <c r="E529" s="9">
        <f>E530+E531+E532</f>
        <v>2020.9</v>
      </c>
      <c r="F529" s="9">
        <f t="shared" ref="F529:G529" si="249">F530+F531+F532</f>
        <v>2020.9</v>
      </c>
      <c r="G529" s="9">
        <f t="shared" si="249"/>
        <v>2020.9</v>
      </c>
      <c r="H529" s="79"/>
    </row>
    <row r="530" spans="1:8" ht="51" outlineLevel="6">
      <c r="A530" s="17" t="s">
        <v>245</v>
      </c>
      <c r="B530" s="18" t="s">
        <v>254</v>
      </c>
      <c r="C530" s="17" t="s">
        <v>6</v>
      </c>
      <c r="D530" s="19" t="s">
        <v>317</v>
      </c>
      <c r="E530" s="9">
        <f>'№ 5ведомственная'!F560</f>
        <v>1153.9000000000001</v>
      </c>
      <c r="F530" s="9">
        <f>'№ 5ведомственная'!G560</f>
        <v>1153.9000000000001</v>
      </c>
      <c r="G530" s="9">
        <f>'№ 5ведомственная'!H560</f>
        <v>1153.9000000000001</v>
      </c>
      <c r="H530" s="79"/>
    </row>
    <row r="531" spans="1:8" ht="25.5" outlineLevel="6">
      <c r="A531" s="17" t="s">
        <v>245</v>
      </c>
      <c r="B531" s="18" t="s">
        <v>254</v>
      </c>
      <c r="C531" s="17" t="s">
        <v>7</v>
      </c>
      <c r="D531" s="19" t="s">
        <v>318</v>
      </c>
      <c r="E531" s="9">
        <f>'№ 5ведомственная'!F561</f>
        <v>565</v>
      </c>
      <c r="F531" s="9">
        <f>'№ 5ведомственная'!G561</f>
        <v>565</v>
      </c>
      <c r="G531" s="9">
        <f>'№ 5ведомственная'!H561</f>
        <v>565</v>
      </c>
      <c r="H531" s="79"/>
    </row>
    <row r="532" spans="1:8" outlineLevel="6">
      <c r="A532" s="18" t="s">
        <v>245</v>
      </c>
      <c r="B532" s="18" t="s">
        <v>254</v>
      </c>
      <c r="C532" s="17">
        <v>800</v>
      </c>
      <c r="D532" s="19" t="s">
        <v>319</v>
      </c>
      <c r="E532" s="9">
        <f>'№ 5ведомственная'!F562</f>
        <v>302</v>
      </c>
      <c r="F532" s="9">
        <f>'№ 5ведомственная'!G562</f>
        <v>302</v>
      </c>
      <c r="G532" s="9">
        <f>'№ 5ведомственная'!H562</f>
        <v>302</v>
      </c>
      <c r="H532" s="79"/>
    </row>
    <row r="533" spans="1:8" outlineLevel="1">
      <c r="A533" s="17" t="s">
        <v>214</v>
      </c>
      <c r="B533" s="18"/>
      <c r="C533" s="17"/>
      <c r="D533" s="19" t="s">
        <v>309</v>
      </c>
      <c r="E533" s="9">
        <f>E534</f>
        <v>2204.6</v>
      </c>
      <c r="F533" s="9">
        <f t="shared" ref="F533:G537" si="250">F534</f>
        <v>2204.6</v>
      </c>
      <c r="G533" s="9">
        <f t="shared" si="250"/>
        <v>2204.6</v>
      </c>
      <c r="H533" s="79"/>
    </row>
    <row r="534" spans="1:8" ht="38.25" outlineLevel="2">
      <c r="A534" s="17" t="s">
        <v>214</v>
      </c>
      <c r="B534" s="18" t="s">
        <v>171</v>
      </c>
      <c r="C534" s="17"/>
      <c r="D534" s="19" t="s">
        <v>303</v>
      </c>
      <c r="E534" s="9">
        <f>E535</f>
        <v>2204.6</v>
      </c>
      <c r="F534" s="9">
        <f t="shared" si="250"/>
        <v>2204.6</v>
      </c>
      <c r="G534" s="9">
        <f t="shared" si="250"/>
        <v>2204.6</v>
      </c>
      <c r="H534" s="79"/>
    </row>
    <row r="535" spans="1:8" ht="25.5" outlineLevel="3">
      <c r="A535" s="17" t="s">
        <v>214</v>
      </c>
      <c r="B535" s="18" t="s">
        <v>194</v>
      </c>
      <c r="C535" s="17"/>
      <c r="D535" s="19" t="s">
        <v>479</v>
      </c>
      <c r="E535" s="9">
        <f>E536</f>
        <v>2204.6</v>
      </c>
      <c r="F535" s="9">
        <f t="shared" si="250"/>
        <v>2204.6</v>
      </c>
      <c r="G535" s="9">
        <f t="shared" si="250"/>
        <v>2204.6</v>
      </c>
      <c r="H535" s="79"/>
    </row>
    <row r="536" spans="1:8" ht="25.5" outlineLevel="4">
      <c r="A536" s="17" t="s">
        <v>214</v>
      </c>
      <c r="B536" s="18" t="s">
        <v>195</v>
      </c>
      <c r="C536" s="17"/>
      <c r="D536" s="19" t="s">
        <v>480</v>
      </c>
      <c r="E536" s="9">
        <f>E537</f>
        <v>2204.6</v>
      </c>
      <c r="F536" s="9">
        <f t="shared" si="250"/>
        <v>2204.6</v>
      </c>
      <c r="G536" s="9">
        <f t="shared" si="250"/>
        <v>2204.6</v>
      </c>
      <c r="H536" s="79"/>
    </row>
    <row r="537" spans="1:8" ht="38.25" outlineLevel="5">
      <c r="A537" s="17" t="s">
        <v>214</v>
      </c>
      <c r="B537" s="18" t="s">
        <v>215</v>
      </c>
      <c r="C537" s="17"/>
      <c r="D537" s="19" t="s">
        <v>494</v>
      </c>
      <c r="E537" s="9">
        <f>E538</f>
        <v>2204.6</v>
      </c>
      <c r="F537" s="9">
        <f t="shared" si="250"/>
        <v>2204.6</v>
      </c>
      <c r="G537" s="9">
        <f t="shared" si="250"/>
        <v>2204.6</v>
      </c>
      <c r="H537" s="79"/>
    </row>
    <row r="538" spans="1:8" ht="25.5" outlineLevel="6">
      <c r="A538" s="17" t="s">
        <v>214</v>
      </c>
      <c r="B538" s="18" t="s">
        <v>215</v>
      </c>
      <c r="C538" s="17" t="s">
        <v>39</v>
      </c>
      <c r="D538" s="19" t="s">
        <v>344</v>
      </c>
      <c r="E538" s="9">
        <f>'№ 5ведомственная'!F454</f>
        <v>2204.6</v>
      </c>
      <c r="F538" s="9">
        <f>'№ 5ведомственная'!G454</f>
        <v>2204.6</v>
      </c>
      <c r="G538" s="9">
        <f>'№ 5ведомственная'!H454</f>
        <v>2204.6</v>
      </c>
      <c r="H538" s="79"/>
    </row>
    <row r="539" spans="1:8" s="30" customFormat="1">
      <c r="A539" s="22" t="s">
        <v>159</v>
      </c>
      <c r="B539" s="51"/>
      <c r="C539" s="22"/>
      <c r="D539" s="23" t="s">
        <v>268</v>
      </c>
      <c r="E539" s="8">
        <f t="shared" ref="E539:E546" si="251">E540</f>
        <v>2198</v>
      </c>
      <c r="F539" s="8">
        <f t="shared" ref="F539:G542" si="252">F540</f>
        <v>2198</v>
      </c>
      <c r="G539" s="8">
        <f t="shared" si="252"/>
        <v>2198</v>
      </c>
      <c r="H539" s="84"/>
    </row>
    <row r="540" spans="1:8" outlineLevel="1">
      <c r="A540" s="17" t="s">
        <v>160</v>
      </c>
      <c r="B540" s="18"/>
      <c r="C540" s="17"/>
      <c r="D540" s="19" t="s">
        <v>300</v>
      </c>
      <c r="E540" s="9">
        <f t="shared" si="251"/>
        <v>2198</v>
      </c>
      <c r="F540" s="9">
        <f t="shared" si="252"/>
        <v>2198</v>
      </c>
      <c r="G540" s="9">
        <f t="shared" si="252"/>
        <v>2198</v>
      </c>
      <c r="H540" s="79"/>
    </row>
    <row r="541" spans="1:8" ht="51" outlineLevel="2">
      <c r="A541" s="17" t="s">
        <v>160</v>
      </c>
      <c r="B541" s="18" t="s">
        <v>13</v>
      </c>
      <c r="C541" s="17"/>
      <c r="D541" s="19" t="s">
        <v>274</v>
      </c>
      <c r="E541" s="9">
        <f t="shared" si="251"/>
        <v>2198</v>
      </c>
      <c r="F541" s="9">
        <f t="shared" si="252"/>
        <v>2198</v>
      </c>
      <c r="G541" s="9">
        <f t="shared" si="252"/>
        <v>2198</v>
      </c>
      <c r="H541" s="79"/>
    </row>
    <row r="542" spans="1:8" ht="25.5" outlineLevel="3">
      <c r="A542" s="17" t="s">
        <v>160</v>
      </c>
      <c r="B542" s="18" t="s">
        <v>161</v>
      </c>
      <c r="C542" s="17"/>
      <c r="D542" s="19" t="s">
        <v>453</v>
      </c>
      <c r="E542" s="9">
        <f>E543</f>
        <v>2198</v>
      </c>
      <c r="F542" s="9">
        <f t="shared" si="252"/>
        <v>2198</v>
      </c>
      <c r="G542" s="9">
        <f t="shared" si="252"/>
        <v>2198</v>
      </c>
      <c r="H542" s="79"/>
    </row>
    <row r="543" spans="1:8" outlineLevel="4">
      <c r="A543" s="17" t="s">
        <v>160</v>
      </c>
      <c r="B543" s="18" t="s">
        <v>162</v>
      </c>
      <c r="C543" s="17"/>
      <c r="D543" s="19" t="s">
        <v>551</v>
      </c>
      <c r="E543" s="9">
        <f>E544+E546</f>
        <v>2198</v>
      </c>
      <c r="F543" s="9">
        <f t="shared" ref="F543:G543" si="253">F544+F546</f>
        <v>2198</v>
      </c>
      <c r="G543" s="9">
        <f t="shared" si="253"/>
        <v>2198</v>
      </c>
      <c r="H543" s="79"/>
    </row>
    <row r="544" spans="1:8" ht="25.5" outlineLevel="4">
      <c r="A544" s="18" t="s">
        <v>160</v>
      </c>
      <c r="B544" s="18" t="s">
        <v>584</v>
      </c>
      <c r="C544" s="17"/>
      <c r="D544" s="19" t="s">
        <v>585</v>
      </c>
      <c r="E544" s="9">
        <f>E545</f>
        <v>962.4</v>
      </c>
      <c r="F544" s="9">
        <f t="shared" ref="F544:G544" si="254">F545</f>
        <v>962.4</v>
      </c>
      <c r="G544" s="9">
        <f t="shared" si="254"/>
        <v>962.4</v>
      </c>
      <c r="H544" s="79"/>
    </row>
    <row r="545" spans="1:8" ht="25.5" outlineLevel="4">
      <c r="A545" s="18" t="s">
        <v>160</v>
      </c>
      <c r="B545" s="18" t="s">
        <v>584</v>
      </c>
      <c r="C545" s="17" t="s">
        <v>39</v>
      </c>
      <c r="D545" s="19" t="s">
        <v>344</v>
      </c>
      <c r="E545" s="9">
        <f>'№ 5ведомственная'!F312</f>
        <v>962.4</v>
      </c>
      <c r="F545" s="9">
        <f>'№ 5ведомственная'!G312</f>
        <v>962.4</v>
      </c>
      <c r="G545" s="9">
        <f>'№ 5ведомственная'!H312</f>
        <v>962.4</v>
      </c>
      <c r="H545" s="79"/>
    </row>
    <row r="546" spans="1:8" outlineLevel="5">
      <c r="A546" s="32" t="s">
        <v>160</v>
      </c>
      <c r="B546" s="55" t="s">
        <v>163</v>
      </c>
      <c r="C546" s="32"/>
      <c r="D546" s="33" t="s">
        <v>454</v>
      </c>
      <c r="E546" s="34">
        <f t="shared" si="251"/>
        <v>1235.5999999999999</v>
      </c>
      <c r="F546" s="34">
        <f t="shared" ref="F546:G546" si="255">F547</f>
        <v>1235.5999999999999</v>
      </c>
      <c r="G546" s="34">
        <f t="shared" si="255"/>
        <v>1235.5999999999999</v>
      </c>
      <c r="H546" s="79"/>
    </row>
    <row r="547" spans="1:8" ht="25.5" outlineLevel="6">
      <c r="A547" s="43" t="s">
        <v>160</v>
      </c>
      <c r="B547" s="56" t="s">
        <v>163</v>
      </c>
      <c r="C547" s="43" t="s">
        <v>39</v>
      </c>
      <c r="D547" s="44" t="s">
        <v>344</v>
      </c>
      <c r="E547" s="20">
        <f>'№ 5ведомственная'!F314</f>
        <v>1235.5999999999999</v>
      </c>
      <c r="F547" s="20">
        <f>'№ 5ведомственная'!G314</f>
        <v>1235.5999999999999</v>
      </c>
      <c r="G547" s="20">
        <f>'№ 5ведомственная'!H314</f>
        <v>1235.5999999999999</v>
      </c>
      <c r="H547" s="79"/>
    </row>
    <row r="548" spans="1:8">
      <c r="G548" s="91"/>
    </row>
  </sheetData>
  <mergeCells count="14">
    <mergeCell ref="E11:G11"/>
    <mergeCell ref="D11:D12"/>
    <mergeCell ref="C11:C12"/>
    <mergeCell ref="B11:B12"/>
    <mergeCell ref="A11:A12"/>
    <mergeCell ref="D10:G10"/>
    <mergeCell ref="E1:G1"/>
    <mergeCell ref="E2:G2"/>
    <mergeCell ref="E3:G3"/>
    <mergeCell ref="A7:G8"/>
    <mergeCell ref="D9:G9"/>
    <mergeCell ref="E4:G4"/>
    <mergeCell ref="E5:G5"/>
    <mergeCell ref="E6:G6"/>
  </mergeCells>
  <pageMargins left="0.78749999999999998" right="0.59027779999999996" top="0.59027779999999996" bottom="0.59027779999999996" header="0.39374999999999999" footer="0.51180550000000002"/>
  <pageSetup paperSize="9" scale="75" fitToHeight="0" orientation="portrait" r:id="rId1"/>
</worksheet>
</file>

<file path=xl/worksheets/sheet3.xml><?xml version="1.0" encoding="utf-8"?>
<worksheet xmlns="http://schemas.openxmlformats.org/spreadsheetml/2006/main" xmlns:r="http://schemas.openxmlformats.org/officeDocument/2006/relationships">
  <sheetPr>
    <pageSetUpPr fitToPage="1"/>
  </sheetPr>
  <dimension ref="A1:K572"/>
  <sheetViews>
    <sheetView showGridLines="0" tabSelected="1" zoomScale="120" zoomScaleNormal="120" zoomScaleSheetLayoutView="100" workbookViewId="0">
      <selection activeCell="H217" sqref="H217"/>
    </sheetView>
  </sheetViews>
  <sheetFormatPr defaultColWidth="9.140625" defaultRowHeight="15" outlineLevelRow="7"/>
  <cols>
    <col min="1" max="1" width="7.7109375" style="66" customWidth="1"/>
    <col min="2" max="2" width="7.7109375" style="67" customWidth="1"/>
    <col min="3" max="3" width="10.7109375" style="67" customWidth="1"/>
    <col min="4" max="4" width="7.7109375" style="66" customWidth="1"/>
    <col min="5" max="5" width="49" style="66" customWidth="1"/>
    <col min="6" max="8" width="11.7109375" style="86" customWidth="1"/>
    <col min="9" max="16384" width="9.140625" style="1"/>
  </cols>
  <sheetData>
    <row r="1" spans="1:10" s="13" customFormat="1">
      <c r="A1" s="68"/>
      <c r="B1" s="69"/>
      <c r="C1" s="69"/>
      <c r="D1" s="68"/>
      <c r="E1" s="68"/>
      <c r="F1" s="114" t="s">
        <v>709</v>
      </c>
      <c r="G1" s="114"/>
      <c r="H1" s="114"/>
    </row>
    <row r="2" spans="1:10" s="13" customFormat="1" ht="15" customHeight="1">
      <c r="A2" s="68"/>
      <c r="B2" s="69"/>
      <c r="C2" s="69"/>
      <c r="D2" s="68"/>
      <c r="E2" s="68"/>
      <c r="F2" s="120" t="s">
        <v>543</v>
      </c>
      <c r="G2" s="120"/>
      <c r="H2" s="120"/>
    </row>
    <row r="3" spans="1:10" s="13" customFormat="1">
      <c r="A3" s="68"/>
      <c r="B3" s="69"/>
      <c r="C3" s="69"/>
      <c r="D3" s="68"/>
      <c r="E3" s="68"/>
      <c r="F3" s="121" t="s">
        <v>691</v>
      </c>
      <c r="G3" s="121"/>
      <c r="H3" s="121"/>
    </row>
    <row r="4" spans="1:10" s="13" customFormat="1">
      <c r="A4" s="68"/>
      <c r="B4" s="69"/>
      <c r="C4" s="69"/>
      <c r="D4" s="68"/>
      <c r="E4" s="68"/>
      <c r="F4" s="121" t="s">
        <v>544</v>
      </c>
      <c r="G4" s="121"/>
      <c r="H4" s="121"/>
    </row>
    <row r="5" spans="1:10" s="13" customFormat="1">
      <c r="A5" s="68"/>
      <c r="B5" s="69"/>
      <c r="C5" s="69"/>
      <c r="D5" s="68"/>
      <c r="E5" s="68"/>
      <c r="F5" s="121" t="s">
        <v>710</v>
      </c>
      <c r="G5" s="121"/>
      <c r="H5" s="121"/>
    </row>
    <row r="6" spans="1:10" s="13" customFormat="1">
      <c r="A6" s="68"/>
      <c r="B6" s="69"/>
      <c r="C6" s="69"/>
      <c r="D6" s="68"/>
      <c r="E6" s="68"/>
      <c r="F6" s="121" t="s">
        <v>711</v>
      </c>
      <c r="G6" s="121"/>
      <c r="H6" s="121"/>
    </row>
    <row r="7" spans="1:10" s="13" customFormat="1">
      <c r="A7" s="68"/>
      <c r="B7" s="69"/>
      <c r="C7" s="69"/>
      <c r="D7" s="68"/>
      <c r="E7" s="26"/>
      <c r="F7" s="27"/>
      <c r="G7" s="5"/>
      <c r="H7" s="5"/>
    </row>
    <row r="8" spans="1:10" s="13" customFormat="1" ht="102" customHeight="1">
      <c r="A8" s="115" t="s">
        <v>712</v>
      </c>
      <c r="B8" s="115"/>
      <c r="C8" s="115"/>
      <c r="D8" s="115"/>
      <c r="E8" s="115"/>
      <c r="F8" s="115"/>
      <c r="G8" s="115"/>
      <c r="H8" s="115"/>
    </row>
    <row r="9" spans="1:10" ht="15.75" customHeight="1">
      <c r="E9" s="100"/>
      <c r="F9" s="101"/>
      <c r="G9" s="101"/>
      <c r="H9" s="101"/>
    </row>
    <row r="10" spans="1:10" ht="12" customHeight="1">
      <c r="A10" s="103" t="s">
        <v>536</v>
      </c>
      <c r="B10" s="113" t="s">
        <v>537</v>
      </c>
      <c r="C10" s="113" t="s">
        <v>538</v>
      </c>
      <c r="D10" s="103" t="s">
        <v>539</v>
      </c>
      <c r="E10" s="103" t="s">
        <v>540</v>
      </c>
      <c r="F10" s="118" t="s">
        <v>541</v>
      </c>
      <c r="G10" s="105"/>
      <c r="H10" s="119"/>
    </row>
    <row r="11" spans="1:10" ht="33" customHeight="1">
      <c r="A11" s="103"/>
      <c r="B11" s="113"/>
      <c r="C11" s="113"/>
      <c r="D11" s="103"/>
      <c r="E11" s="103"/>
      <c r="F11" s="11" t="s">
        <v>658</v>
      </c>
      <c r="G11" s="11" t="s">
        <v>714</v>
      </c>
      <c r="H11" s="11" t="s">
        <v>708</v>
      </c>
    </row>
    <row r="12" spans="1:10" ht="16.5" customHeight="1">
      <c r="A12" s="70">
        <v>1</v>
      </c>
      <c r="B12" s="71">
        <v>2</v>
      </c>
      <c r="C12" s="71">
        <v>3</v>
      </c>
      <c r="D12" s="70">
        <v>4</v>
      </c>
      <c r="E12" s="70">
        <v>5</v>
      </c>
      <c r="F12" s="6">
        <v>6</v>
      </c>
      <c r="G12" s="6">
        <v>7</v>
      </c>
      <c r="H12" s="6">
        <v>8</v>
      </c>
    </row>
    <row r="13" spans="1:10" s="3" customFormat="1" ht="16.5" customHeight="1">
      <c r="A13" s="28"/>
      <c r="B13" s="53"/>
      <c r="C13" s="53"/>
      <c r="D13" s="28"/>
      <c r="E13" s="29" t="s">
        <v>535</v>
      </c>
      <c r="F13" s="7">
        <f>F14+F22+F315+F455+F563</f>
        <v>689587.89999999991</v>
      </c>
      <c r="G13" s="7">
        <f>G14+G22+G315+G455+G563</f>
        <v>586618.19999999995</v>
      </c>
      <c r="H13" s="7">
        <f>H14+H22+H315+H455+H563</f>
        <v>574761.79999999993</v>
      </c>
      <c r="I13" s="72"/>
      <c r="J13" s="72"/>
    </row>
    <row r="14" spans="1:10" s="3" customFormat="1" ht="25.5">
      <c r="A14" s="22" t="s">
        <v>0</v>
      </c>
      <c r="B14" s="51"/>
      <c r="C14" s="51"/>
      <c r="D14" s="22"/>
      <c r="E14" s="23" t="s">
        <v>257</v>
      </c>
      <c r="F14" s="8">
        <f>F15</f>
        <v>9938.2999999999993</v>
      </c>
      <c r="G14" s="8">
        <f t="shared" ref="G14:H14" si="0">G15</f>
        <v>9926.1999999999989</v>
      </c>
      <c r="H14" s="8">
        <f t="shared" si="0"/>
        <v>9930.1</v>
      </c>
    </row>
    <row r="15" spans="1:10" outlineLevel="1">
      <c r="A15" s="17" t="s">
        <v>0</v>
      </c>
      <c r="B15" s="18" t="s">
        <v>1</v>
      </c>
      <c r="C15" s="18"/>
      <c r="D15" s="17"/>
      <c r="E15" s="19" t="s">
        <v>262</v>
      </c>
      <c r="F15" s="9">
        <f>F16</f>
        <v>9938.2999999999993</v>
      </c>
      <c r="G15" s="9">
        <f t="shared" ref="G15:H17" si="1">G16</f>
        <v>9926.1999999999989</v>
      </c>
      <c r="H15" s="9">
        <f t="shared" si="1"/>
        <v>9930.1</v>
      </c>
      <c r="J15" s="12"/>
    </row>
    <row r="16" spans="1:10" ht="38.25" outlineLevel="2">
      <c r="A16" s="17" t="s">
        <v>0</v>
      </c>
      <c r="B16" s="18" t="s">
        <v>2</v>
      </c>
      <c r="C16" s="18"/>
      <c r="D16" s="17"/>
      <c r="E16" s="19" t="s">
        <v>271</v>
      </c>
      <c r="F16" s="9">
        <f>F17</f>
        <v>9938.2999999999993</v>
      </c>
      <c r="G16" s="9">
        <f t="shared" si="1"/>
        <v>9926.1999999999989</v>
      </c>
      <c r="H16" s="9">
        <f t="shared" si="1"/>
        <v>9930.1</v>
      </c>
    </row>
    <row r="17" spans="1:8" outlineLevel="3">
      <c r="A17" s="17" t="s">
        <v>0</v>
      </c>
      <c r="B17" s="18" t="s">
        <v>2</v>
      </c>
      <c r="C17" s="18" t="s">
        <v>3</v>
      </c>
      <c r="D17" s="17"/>
      <c r="E17" s="19" t="s">
        <v>272</v>
      </c>
      <c r="F17" s="9">
        <f>F18</f>
        <v>9938.2999999999993</v>
      </c>
      <c r="G17" s="9">
        <f t="shared" si="1"/>
        <v>9926.1999999999989</v>
      </c>
      <c r="H17" s="9">
        <f t="shared" si="1"/>
        <v>9930.1</v>
      </c>
    </row>
    <row r="18" spans="1:8" ht="38.25" outlineLevel="4">
      <c r="A18" s="17" t="s">
        <v>0</v>
      </c>
      <c r="B18" s="18" t="s">
        <v>2</v>
      </c>
      <c r="C18" s="18" t="s">
        <v>4</v>
      </c>
      <c r="D18" s="17"/>
      <c r="E18" s="19" t="s">
        <v>315</v>
      </c>
      <c r="F18" s="9">
        <f>F19</f>
        <v>9938.2999999999993</v>
      </c>
      <c r="G18" s="9">
        <f t="shared" ref="G18:H18" si="2">G19</f>
        <v>9926.1999999999989</v>
      </c>
      <c r="H18" s="9">
        <f t="shared" si="2"/>
        <v>9930.1</v>
      </c>
    </row>
    <row r="19" spans="1:8" ht="25.5" outlineLevel="6">
      <c r="A19" s="17" t="s">
        <v>0</v>
      </c>
      <c r="B19" s="18" t="s">
        <v>2</v>
      </c>
      <c r="C19" s="18" t="s">
        <v>5</v>
      </c>
      <c r="D19" s="17"/>
      <c r="E19" s="19" t="s">
        <v>316</v>
      </c>
      <c r="F19" s="9">
        <f>F20+F21</f>
        <v>9938.2999999999993</v>
      </c>
      <c r="G19" s="9">
        <f t="shared" ref="G19:H19" si="3">G20+G21</f>
        <v>9926.1999999999989</v>
      </c>
      <c r="H19" s="9">
        <f t="shared" si="3"/>
        <v>9930.1</v>
      </c>
    </row>
    <row r="20" spans="1:8" ht="63.75" outlineLevel="7">
      <c r="A20" s="17" t="s">
        <v>0</v>
      </c>
      <c r="B20" s="18" t="s">
        <v>2</v>
      </c>
      <c r="C20" s="18" t="s">
        <v>5</v>
      </c>
      <c r="D20" s="17" t="s">
        <v>6</v>
      </c>
      <c r="E20" s="19" t="s">
        <v>317</v>
      </c>
      <c r="F20" s="9">
        <v>9072.4</v>
      </c>
      <c r="G20" s="9">
        <v>9060.2999999999993</v>
      </c>
      <c r="H20" s="9">
        <v>9064.2000000000007</v>
      </c>
    </row>
    <row r="21" spans="1:8" ht="25.5" outlineLevel="7">
      <c r="A21" s="17" t="s">
        <v>0</v>
      </c>
      <c r="B21" s="18" t="s">
        <v>2</v>
      </c>
      <c r="C21" s="18" t="s">
        <v>5</v>
      </c>
      <c r="D21" s="17" t="s">
        <v>7</v>
      </c>
      <c r="E21" s="19" t="s">
        <v>318</v>
      </c>
      <c r="F21" s="9">
        <v>865.9</v>
      </c>
      <c r="G21" s="9">
        <v>865.9</v>
      </c>
      <c r="H21" s="9">
        <v>865.9</v>
      </c>
    </row>
    <row r="22" spans="1:8" s="3" customFormat="1">
      <c r="A22" s="22" t="s">
        <v>11</v>
      </c>
      <c r="B22" s="51"/>
      <c r="C22" s="51"/>
      <c r="D22" s="22"/>
      <c r="E22" s="23" t="s">
        <v>258</v>
      </c>
      <c r="F22" s="8">
        <f>F23+F83+F130+F173+F267+F307</f>
        <v>249021.8</v>
      </c>
      <c r="G22" s="8">
        <f>G23+G83+G130+G173+G267+G307</f>
        <v>174102.69999999998</v>
      </c>
      <c r="H22" s="8">
        <f>H23+H83+H130+H173+H267+H307</f>
        <v>170155.10000000003</v>
      </c>
    </row>
    <row r="23" spans="1:8" outlineLevel="1">
      <c r="A23" s="17" t="s">
        <v>11</v>
      </c>
      <c r="B23" s="18" t="s">
        <v>1</v>
      </c>
      <c r="C23" s="18"/>
      <c r="D23" s="17"/>
      <c r="E23" s="19" t="s">
        <v>262</v>
      </c>
      <c r="F23" s="9">
        <f>F24+F30+F43+F49+F54</f>
        <v>45691</v>
      </c>
      <c r="G23" s="9">
        <f t="shared" ref="G23:H23" si="4">G24+G30+G43+G49+G54</f>
        <v>45544.299999999996</v>
      </c>
      <c r="H23" s="9">
        <f t="shared" si="4"/>
        <v>45548.2</v>
      </c>
    </row>
    <row r="24" spans="1:8" ht="38.25" outlineLevel="2">
      <c r="A24" s="17" t="s">
        <v>11</v>
      </c>
      <c r="B24" s="18" t="s">
        <v>12</v>
      </c>
      <c r="C24" s="18"/>
      <c r="D24" s="17"/>
      <c r="E24" s="19" t="s">
        <v>273</v>
      </c>
      <c r="F24" s="9">
        <f>F25</f>
        <v>1792</v>
      </c>
      <c r="G24" s="9">
        <f t="shared" ref="G24:H24" si="5">G25</f>
        <v>1788.4</v>
      </c>
      <c r="H24" s="9">
        <f t="shared" si="5"/>
        <v>1788.4</v>
      </c>
    </row>
    <row r="25" spans="1:8" ht="51" outlineLevel="3">
      <c r="A25" s="17" t="s">
        <v>11</v>
      </c>
      <c r="B25" s="18" t="s">
        <v>12</v>
      </c>
      <c r="C25" s="18" t="s">
        <v>13</v>
      </c>
      <c r="D25" s="17"/>
      <c r="E25" s="19" t="s">
        <v>274</v>
      </c>
      <c r="F25" s="9">
        <f>F26</f>
        <v>1792</v>
      </c>
      <c r="G25" s="9">
        <f t="shared" ref="G25:H25" si="6">G26</f>
        <v>1788.4</v>
      </c>
      <c r="H25" s="9">
        <f t="shared" si="6"/>
        <v>1788.4</v>
      </c>
    </row>
    <row r="26" spans="1:8" ht="38.25" outlineLevel="4">
      <c r="A26" s="17" t="s">
        <v>11</v>
      </c>
      <c r="B26" s="18" t="s">
        <v>12</v>
      </c>
      <c r="C26" s="18" t="s">
        <v>14</v>
      </c>
      <c r="D26" s="17"/>
      <c r="E26" s="19" t="s">
        <v>323</v>
      </c>
      <c r="F26" s="9">
        <f>F27</f>
        <v>1792</v>
      </c>
      <c r="G26" s="9">
        <f t="shared" ref="G26:H26" si="7">G27</f>
        <v>1788.4</v>
      </c>
      <c r="H26" s="9">
        <f t="shared" si="7"/>
        <v>1788.4</v>
      </c>
    </row>
    <row r="27" spans="1:8" ht="25.5" outlineLevel="5">
      <c r="A27" s="17" t="s">
        <v>11</v>
      </c>
      <c r="B27" s="18" t="s">
        <v>12</v>
      </c>
      <c r="C27" s="18" t="s">
        <v>15</v>
      </c>
      <c r="D27" s="17"/>
      <c r="E27" s="19" t="s">
        <v>324</v>
      </c>
      <c r="F27" s="9">
        <f>F28</f>
        <v>1792</v>
      </c>
      <c r="G27" s="9">
        <f t="shared" ref="G27:H27" si="8">G28</f>
        <v>1788.4</v>
      </c>
      <c r="H27" s="9">
        <f t="shared" si="8"/>
        <v>1788.4</v>
      </c>
    </row>
    <row r="28" spans="1:8" outlineLevel="6">
      <c r="A28" s="17" t="s">
        <v>11</v>
      </c>
      <c r="B28" s="18" t="s">
        <v>12</v>
      </c>
      <c r="C28" s="18" t="s">
        <v>16</v>
      </c>
      <c r="D28" s="17"/>
      <c r="E28" s="19" t="s">
        <v>325</v>
      </c>
      <c r="F28" s="9">
        <f>F29</f>
        <v>1792</v>
      </c>
      <c r="G28" s="9">
        <f t="shared" ref="G28:H28" si="9">G29</f>
        <v>1788.4</v>
      </c>
      <c r="H28" s="9">
        <f t="shared" si="9"/>
        <v>1788.4</v>
      </c>
    </row>
    <row r="29" spans="1:8" ht="63.75" outlineLevel="7">
      <c r="A29" s="17" t="s">
        <v>11</v>
      </c>
      <c r="B29" s="18" t="s">
        <v>12</v>
      </c>
      <c r="C29" s="18" t="s">
        <v>16</v>
      </c>
      <c r="D29" s="17" t="s">
        <v>6</v>
      </c>
      <c r="E29" s="19" t="s">
        <v>317</v>
      </c>
      <c r="F29" s="9">
        <v>1792</v>
      </c>
      <c r="G29" s="9">
        <v>1788.4</v>
      </c>
      <c r="H29" s="9">
        <v>1788.4</v>
      </c>
    </row>
    <row r="30" spans="1:8" ht="51" outlineLevel="2">
      <c r="A30" s="17" t="s">
        <v>11</v>
      </c>
      <c r="B30" s="18" t="s">
        <v>17</v>
      </c>
      <c r="C30" s="18"/>
      <c r="D30" s="17"/>
      <c r="E30" s="19" t="s">
        <v>275</v>
      </c>
      <c r="F30" s="9">
        <f>F31</f>
        <v>39527.699999999997</v>
      </c>
      <c r="G30" s="9">
        <f t="shared" ref="G30:H30" si="10">G31</f>
        <v>39530.699999999997</v>
      </c>
      <c r="H30" s="9">
        <f t="shared" si="10"/>
        <v>39533.699999999997</v>
      </c>
    </row>
    <row r="31" spans="1:8" ht="51" outlineLevel="3">
      <c r="A31" s="17" t="s">
        <v>11</v>
      </c>
      <c r="B31" s="18" t="s">
        <v>17</v>
      </c>
      <c r="C31" s="18" t="s">
        <v>13</v>
      </c>
      <c r="D31" s="17"/>
      <c r="E31" s="19" t="s">
        <v>274</v>
      </c>
      <c r="F31" s="9">
        <f>F32+F37</f>
        <v>39527.699999999997</v>
      </c>
      <c r="G31" s="9">
        <f t="shared" ref="G31:H31" si="11">G32+G37</f>
        <v>39530.699999999997</v>
      </c>
      <c r="H31" s="9">
        <f t="shared" si="11"/>
        <v>39533.699999999997</v>
      </c>
    </row>
    <row r="32" spans="1:8" ht="51" outlineLevel="4">
      <c r="A32" s="17" t="s">
        <v>11</v>
      </c>
      <c r="B32" s="18" t="s">
        <v>17</v>
      </c>
      <c r="C32" s="18" t="s">
        <v>18</v>
      </c>
      <c r="D32" s="17"/>
      <c r="E32" s="19" t="s">
        <v>326</v>
      </c>
      <c r="F32" s="9">
        <f>F33</f>
        <v>350</v>
      </c>
      <c r="G32" s="9">
        <f t="shared" ref="G32:H33" si="12">G33</f>
        <v>353</v>
      </c>
      <c r="H32" s="9">
        <f t="shared" si="12"/>
        <v>356</v>
      </c>
    </row>
    <row r="33" spans="1:8" ht="63.75" outlineLevel="5">
      <c r="A33" s="17" t="s">
        <v>11</v>
      </c>
      <c r="B33" s="18" t="s">
        <v>17</v>
      </c>
      <c r="C33" s="18" t="s">
        <v>19</v>
      </c>
      <c r="D33" s="17"/>
      <c r="E33" s="19" t="s">
        <v>327</v>
      </c>
      <c r="F33" s="9">
        <f>F34</f>
        <v>350</v>
      </c>
      <c r="G33" s="9">
        <f t="shared" si="12"/>
        <v>353</v>
      </c>
      <c r="H33" s="9">
        <f t="shared" si="12"/>
        <v>356</v>
      </c>
    </row>
    <row r="34" spans="1:8" ht="51" outlineLevel="6">
      <c r="A34" s="17" t="s">
        <v>11</v>
      </c>
      <c r="B34" s="18" t="s">
        <v>17</v>
      </c>
      <c r="C34" s="18" t="s">
        <v>20</v>
      </c>
      <c r="D34" s="17"/>
      <c r="E34" s="19" t="s">
        <v>328</v>
      </c>
      <c r="F34" s="9">
        <f>F35+F36</f>
        <v>350</v>
      </c>
      <c r="G34" s="9">
        <f t="shared" ref="G34:H34" si="13">G35+G36</f>
        <v>353</v>
      </c>
      <c r="H34" s="9">
        <f t="shared" si="13"/>
        <v>356</v>
      </c>
    </row>
    <row r="35" spans="1:8" ht="63.75" outlineLevel="7">
      <c r="A35" s="17" t="s">
        <v>11</v>
      </c>
      <c r="B35" s="18" t="s">
        <v>17</v>
      </c>
      <c r="C35" s="18" t="s">
        <v>20</v>
      </c>
      <c r="D35" s="17" t="s">
        <v>6</v>
      </c>
      <c r="E35" s="19" t="s">
        <v>317</v>
      </c>
      <c r="F35" s="9">
        <v>284.60000000000002</v>
      </c>
      <c r="G35" s="9">
        <v>284.60000000000002</v>
      </c>
      <c r="H35" s="9">
        <v>284.60000000000002</v>
      </c>
    </row>
    <row r="36" spans="1:8" ht="25.5" outlineLevel="7">
      <c r="A36" s="17" t="s">
        <v>11</v>
      </c>
      <c r="B36" s="18" t="s">
        <v>17</v>
      </c>
      <c r="C36" s="18" t="s">
        <v>20</v>
      </c>
      <c r="D36" s="17" t="s">
        <v>7</v>
      </c>
      <c r="E36" s="19" t="s">
        <v>318</v>
      </c>
      <c r="F36" s="9">
        <v>65.400000000000006</v>
      </c>
      <c r="G36" s="9">
        <v>68.400000000000006</v>
      </c>
      <c r="H36" s="9">
        <v>71.400000000000006</v>
      </c>
    </row>
    <row r="37" spans="1:8" ht="38.25" outlineLevel="4">
      <c r="A37" s="17" t="s">
        <v>11</v>
      </c>
      <c r="B37" s="18" t="s">
        <v>17</v>
      </c>
      <c r="C37" s="18" t="s">
        <v>14</v>
      </c>
      <c r="D37" s="17"/>
      <c r="E37" s="19" t="s">
        <v>323</v>
      </c>
      <c r="F37" s="9">
        <f>F38</f>
        <v>39177.699999999997</v>
      </c>
      <c r="G37" s="9">
        <f t="shared" ref="G37:H37" si="14">G38</f>
        <v>39177.699999999997</v>
      </c>
      <c r="H37" s="9">
        <f t="shared" si="14"/>
        <v>39177.699999999997</v>
      </c>
    </row>
    <row r="38" spans="1:8" ht="25.5" outlineLevel="5">
      <c r="A38" s="17" t="s">
        <v>11</v>
      </c>
      <c r="B38" s="18" t="s">
        <v>17</v>
      </c>
      <c r="C38" s="18" t="s">
        <v>15</v>
      </c>
      <c r="D38" s="17"/>
      <c r="E38" s="19" t="s">
        <v>324</v>
      </c>
      <c r="F38" s="9">
        <f>F39</f>
        <v>39177.699999999997</v>
      </c>
      <c r="G38" s="9">
        <f t="shared" ref="G38:H38" si="15">G39</f>
        <v>39177.699999999997</v>
      </c>
      <c r="H38" s="9">
        <f t="shared" si="15"/>
        <v>39177.699999999997</v>
      </c>
    </row>
    <row r="39" spans="1:8" ht="63.75" outlineLevel="6">
      <c r="A39" s="17" t="s">
        <v>11</v>
      </c>
      <c r="B39" s="18" t="s">
        <v>17</v>
      </c>
      <c r="C39" s="18" t="s">
        <v>22</v>
      </c>
      <c r="D39" s="17"/>
      <c r="E39" s="19" t="s">
        <v>330</v>
      </c>
      <c r="F39" s="9">
        <f>F40+F41+F42</f>
        <v>39177.699999999997</v>
      </c>
      <c r="G39" s="9">
        <f t="shared" ref="G39:H39" si="16">G40+G41+G42</f>
        <v>39177.699999999997</v>
      </c>
      <c r="H39" s="9">
        <f t="shared" si="16"/>
        <v>39177.699999999997</v>
      </c>
    </row>
    <row r="40" spans="1:8" ht="63.75" outlineLevel="7">
      <c r="A40" s="17" t="s">
        <v>11</v>
      </c>
      <c r="B40" s="18" t="s">
        <v>17</v>
      </c>
      <c r="C40" s="18" t="s">
        <v>22</v>
      </c>
      <c r="D40" s="17" t="s">
        <v>6</v>
      </c>
      <c r="E40" s="19" t="s">
        <v>317</v>
      </c>
      <c r="F40" s="9">
        <v>31571.7</v>
      </c>
      <c r="G40" s="9">
        <v>31571.7</v>
      </c>
      <c r="H40" s="9">
        <v>31571.7</v>
      </c>
    </row>
    <row r="41" spans="1:8" ht="24.75" customHeight="1" outlineLevel="7">
      <c r="A41" s="17" t="s">
        <v>11</v>
      </c>
      <c r="B41" s="18" t="s">
        <v>17</v>
      </c>
      <c r="C41" s="18" t="s">
        <v>22</v>
      </c>
      <c r="D41" s="17" t="s">
        <v>7</v>
      </c>
      <c r="E41" s="19" t="s">
        <v>318</v>
      </c>
      <c r="F41" s="9">
        <v>7531</v>
      </c>
      <c r="G41" s="9">
        <v>7531</v>
      </c>
      <c r="H41" s="9">
        <v>7531</v>
      </c>
    </row>
    <row r="42" spans="1:8" outlineLevel="7">
      <c r="A42" s="17" t="s">
        <v>11</v>
      </c>
      <c r="B42" s="18" t="s">
        <v>17</v>
      </c>
      <c r="C42" s="18" t="s">
        <v>22</v>
      </c>
      <c r="D42" s="17" t="s">
        <v>8</v>
      </c>
      <c r="E42" s="19" t="s">
        <v>319</v>
      </c>
      <c r="F42" s="9">
        <v>75</v>
      </c>
      <c r="G42" s="9">
        <v>75</v>
      </c>
      <c r="H42" s="9">
        <v>75</v>
      </c>
    </row>
    <row r="43" spans="1:8" outlineLevel="2">
      <c r="A43" s="17" t="s">
        <v>11</v>
      </c>
      <c r="B43" s="18" t="s">
        <v>23</v>
      </c>
      <c r="C43" s="18"/>
      <c r="D43" s="17"/>
      <c r="E43" s="19" t="s">
        <v>276</v>
      </c>
      <c r="F43" s="9">
        <f>F44</f>
        <v>156.30000000000001</v>
      </c>
      <c r="G43" s="9">
        <f t="shared" ref="G43:H43" si="17">G44</f>
        <v>10.6</v>
      </c>
      <c r="H43" s="9">
        <f t="shared" si="17"/>
        <v>9.5</v>
      </c>
    </row>
    <row r="44" spans="1:8" ht="51" outlineLevel="3">
      <c r="A44" s="17" t="s">
        <v>11</v>
      </c>
      <c r="B44" s="18" t="s">
        <v>23</v>
      </c>
      <c r="C44" s="18" t="s">
        <v>13</v>
      </c>
      <c r="D44" s="17"/>
      <c r="E44" s="19" t="s">
        <v>274</v>
      </c>
      <c r="F44" s="9">
        <f>F45</f>
        <v>156.30000000000001</v>
      </c>
      <c r="G44" s="9">
        <f t="shared" ref="G44:H44" si="18">G45</f>
        <v>10.6</v>
      </c>
      <c r="H44" s="9">
        <f t="shared" si="18"/>
        <v>9.5</v>
      </c>
    </row>
    <row r="45" spans="1:8" ht="51" outlineLevel="4">
      <c r="A45" s="17" t="s">
        <v>11</v>
      </c>
      <c r="B45" s="18" t="s">
        <v>23</v>
      </c>
      <c r="C45" s="18" t="s">
        <v>18</v>
      </c>
      <c r="D45" s="17"/>
      <c r="E45" s="19" t="s">
        <v>326</v>
      </c>
      <c r="F45" s="9">
        <f>F46</f>
        <v>156.30000000000001</v>
      </c>
      <c r="G45" s="9">
        <f t="shared" ref="G45:H45" si="19">G46</f>
        <v>10.6</v>
      </c>
      <c r="H45" s="9">
        <f t="shared" si="19"/>
        <v>9.5</v>
      </c>
    </row>
    <row r="46" spans="1:8" ht="63.75" outlineLevel="5">
      <c r="A46" s="17" t="s">
        <v>11</v>
      </c>
      <c r="B46" s="18" t="s">
        <v>23</v>
      </c>
      <c r="C46" s="18" t="s">
        <v>19</v>
      </c>
      <c r="D46" s="17"/>
      <c r="E46" s="19" t="s">
        <v>327</v>
      </c>
      <c r="F46" s="9">
        <f>F47</f>
        <v>156.30000000000001</v>
      </c>
      <c r="G46" s="9">
        <f t="shared" ref="G46:H46" si="20">G47</f>
        <v>10.6</v>
      </c>
      <c r="H46" s="9">
        <f t="shared" si="20"/>
        <v>9.5</v>
      </c>
    </row>
    <row r="47" spans="1:8" ht="51" outlineLevel="6">
      <c r="A47" s="17" t="s">
        <v>11</v>
      </c>
      <c r="B47" s="18" t="s">
        <v>23</v>
      </c>
      <c r="C47" s="18" t="s">
        <v>24</v>
      </c>
      <c r="D47" s="17"/>
      <c r="E47" s="19" t="s">
        <v>633</v>
      </c>
      <c r="F47" s="9">
        <f>F48</f>
        <v>156.30000000000001</v>
      </c>
      <c r="G47" s="9">
        <f t="shared" ref="G47:H47" si="21">G48</f>
        <v>10.6</v>
      </c>
      <c r="H47" s="9">
        <f t="shared" si="21"/>
        <v>9.5</v>
      </c>
    </row>
    <row r="48" spans="1:8" ht="25.5" outlineLevel="7">
      <c r="A48" s="17" t="s">
        <v>11</v>
      </c>
      <c r="B48" s="18" t="s">
        <v>23</v>
      </c>
      <c r="C48" s="18" t="s">
        <v>24</v>
      </c>
      <c r="D48" s="17" t="s">
        <v>7</v>
      </c>
      <c r="E48" s="19" t="s">
        <v>318</v>
      </c>
      <c r="F48" s="9">
        <v>156.30000000000001</v>
      </c>
      <c r="G48" s="9">
        <v>10.6</v>
      </c>
      <c r="H48" s="9">
        <v>9.5</v>
      </c>
    </row>
    <row r="49" spans="1:8" outlineLevel="2">
      <c r="A49" s="17" t="s">
        <v>11</v>
      </c>
      <c r="B49" s="18" t="s">
        <v>25</v>
      </c>
      <c r="C49" s="18"/>
      <c r="D49" s="17"/>
      <c r="E49" s="19" t="s">
        <v>277</v>
      </c>
      <c r="F49" s="9">
        <f>F50</f>
        <v>300</v>
      </c>
      <c r="G49" s="9">
        <f t="shared" ref="G49:H49" si="22">G50</f>
        <v>300</v>
      </c>
      <c r="H49" s="9">
        <f t="shared" si="22"/>
        <v>300</v>
      </c>
    </row>
    <row r="50" spans="1:8" outlineLevel="3">
      <c r="A50" s="17" t="s">
        <v>11</v>
      </c>
      <c r="B50" s="18" t="s">
        <v>25</v>
      </c>
      <c r="C50" s="18" t="s">
        <v>3</v>
      </c>
      <c r="D50" s="17"/>
      <c r="E50" s="19" t="s">
        <v>272</v>
      </c>
      <c r="F50" s="9">
        <f>F51</f>
        <v>300</v>
      </c>
      <c r="G50" s="9">
        <f t="shared" ref="G50:H50" si="23">G51</f>
        <v>300</v>
      </c>
      <c r="H50" s="9">
        <f t="shared" si="23"/>
        <v>300</v>
      </c>
    </row>
    <row r="51" spans="1:8" outlineLevel="4">
      <c r="A51" s="17" t="s">
        <v>11</v>
      </c>
      <c r="B51" s="18" t="s">
        <v>25</v>
      </c>
      <c r="C51" s="18" t="s">
        <v>26</v>
      </c>
      <c r="D51" s="17"/>
      <c r="E51" s="19" t="s">
        <v>277</v>
      </c>
      <c r="F51" s="9">
        <f>F52</f>
        <v>300</v>
      </c>
      <c r="G51" s="9">
        <f t="shared" ref="G51:H51" si="24">G52</f>
        <v>300</v>
      </c>
      <c r="H51" s="9">
        <f t="shared" si="24"/>
        <v>300</v>
      </c>
    </row>
    <row r="52" spans="1:8" ht="25.5" outlineLevel="6">
      <c r="A52" s="17" t="s">
        <v>11</v>
      </c>
      <c r="B52" s="18" t="s">
        <v>25</v>
      </c>
      <c r="C52" s="18" t="s">
        <v>27</v>
      </c>
      <c r="D52" s="17"/>
      <c r="E52" s="19" t="s">
        <v>332</v>
      </c>
      <c r="F52" s="9">
        <f>F53</f>
        <v>300</v>
      </c>
      <c r="G52" s="9">
        <f t="shared" ref="G52:H52" si="25">G53</f>
        <v>300</v>
      </c>
      <c r="H52" s="9">
        <f t="shared" si="25"/>
        <v>300</v>
      </c>
    </row>
    <row r="53" spans="1:8" outlineLevel="7">
      <c r="A53" s="17" t="s">
        <v>11</v>
      </c>
      <c r="B53" s="18" t="s">
        <v>25</v>
      </c>
      <c r="C53" s="18" t="s">
        <v>27</v>
      </c>
      <c r="D53" s="17" t="s">
        <v>8</v>
      </c>
      <c r="E53" s="19" t="s">
        <v>319</v>
      </c>
      <c r="F53" s="9">
        <v>300</v>
      </c>
      <c r="G53" s="9">
        <v>300</v>
      </c>
      <c r="H53" s="9">
        <v>300</v>
      </c>
    </row>
    <row r="54" spans="1:8" outlineLevel="2">
      <c r="A54" s="17" t="s">
        <v>11</v>
      </c>
      <c r="B54" s="18" t="s">
        <v>28</v>
      </c>
      <c r="C54" s="18"/>
      <c r="D54" s="17"/>
      <c r="E54" s="19" t="s">
        <v>278</v>
      </c>
      <c r="F54" s="9">
        <f>F55+F64</f>
        <v>3915</v>
      </c>
      <c r="G54" s="9">
        <f t="shared" ref="G54:H54" si="26">G55+G64</f>
        <v>3914.6</v>
      </c>
      <c r="H54" s="9">
        <f t="shared" si="26"/>
        <v>3916.6</v>
      </c>
    </row>
    <row r="55" spans="1:8" ht="51" outlineLevel="3">
      <c r="A55" s="17" t="s">
        <v>11</v>
      </c>
      <c r="B55" s="18" t="s">
        <v>28</v>
      </c>
      <c r="C55" s="18" t="s">
        <v>29</v>
      </c>
      <c r="D55" s="17"/>
      <c r="E55" s="19" t="s">
        <v>612</v>
      </c>
      <c r="F55" s="9">
        <f>F56</f>
        <v>2115</v>
      </c>
      <c r="G55" s="9">
        <f t="shared" ref="G55:H55" si="27">G56</f>
        <v>2115</v>
      </c>
      <c r="H55" s="9">
        <f t="shared" si="27"/>
        <v>2115</v>
      </c>
    </row>
    <row r="56" spans="1:8" ht="25.5" outlineLevel="4">
      <c r="A56" s="17" t="s">
        <v>11</v>
      </c>
      <c r="B56" s="18" t="s">
        <v>28</v>
      </c>
      <c r="C56" s="18" t="s">
        <v>30</v>
      </c>
      <c r="D56" s="17"/>
      <c r="E56" s="19" t="s">
        <v>333</v>
      </c>
      <c r="F56" s="9">
        <f>F57</f>
        <v>2115</v>
      </c>
      <c r="G56" s="9">
        <f t="shared" ref="G56:H56" si="28">G57</f>
        <v>2115</v>
      </c>
      <c r="H56" s="9">
        <f t="shared" si="28"/>
        <v>2115</v>
      </c>
    </row>
    <row r="57" spans="1:8" ht="51" outlineLevel="5">
      <c r="A57" s="17" t="s">
        <v>11</v>
      </c>
      <c r="B57" s="18" t="s">
        <v>28</v>
      </c>
      <c r="C57" s="18" t="s">
        <v>31</v>
      </c>
      <c r="D57" s="17"/>
      <c r="E57" s="19" t="s">
        <v>335</v>
      </c>
      <c r="F57" s="9">
        <f>F58+F60+F62</f>
        <v>2115</v>
      </c>
      <c r="G57" s="9">
        <f t="shared" ref="G57:H57" si="29">G58+G60+G62</f>
        <v>2115</v>
      </c>
      <c r="H57" s="9">
        <f t="shared" si="29"/>
        <v>2115</v>
      </c>
    </row>
    <row r="58" spans="1:8" ht="38.25" outlineLevel="6">
      <c r="A58" s="17" t="s">
        <v>11</v>
      </c>
      <c r="B58" s="18" t="s">
        <v>28</v>
      </c>
      <c r="C58" s="18" t="s">
        <v>32</v>
      </c>
      <c r="D58" s="17"/>
      <c r="E58" s="19" t="s">
        <v>336</v>
      </c>
      <c r="F58" s="9">
        <f>F59</f>
        <v>100</v>
      </c>
      <c r="G58" s="9">
        <f t="shared" ref="G58:H58" si="30">G59</f>
        <v>100</v>
      </c>
      <c r="H58" s="9">
        <f t="shared" si="30"/>
        <v>100</v>
      </c>
    </row>
    <row r="59" spans="1:8" ht="25.5" outlineLevel="7">
      <c r="A59" s="17" t="s">
        <v>11</v>
      </c>
      <c r="B59" s="18" t="s">
        <v>28</v>
      </c>
      <c r="C59" s="18" t="s">
        <v>32</v>
      </c>
      <c r="D59" s="17" t="s">
        <v>7</v>
      </c>
      <c r="E59" s="19" t="s">
        <v>318</v>
      </c>
      <c r="F59" s="9">
        <v>100</v>
      </c>
      <c r="G59" s="9">
        <v>100</v>
      </c>
      <c r="H59" s="9">
        <v>100</v>
      </c>
    </row>
    <row r="60" spans="1:8" ht="51" outlineLevel="6">
      <c r="A60" s="17" t="s">
        <v>11</v>
      </c>
      <c r="B60" s="18" t="s">
        <v>28</v>
      </c>
      <c r="C60" s="18" t="s">
        <v>33</v>
      </c>
      <c r="D60" s="17"/>
      <c r="E60" s="19" t="s">
        <v>337</v>
      </c>
      <c r="F60" s="9">
        <f>F61</f>
        <v>150</v>
      </c>
      <c r="G60" s="9">
        <f t="shared" ref="G60:H60" si="31">G61</f>
        <v>150</v>
      </c>
      <c r="H60" s="9">
        <f t="shared" si="31"/>
        <v>150</v>
      </c>
    </row>
    <row r="61" spans="1:8" ht="25.5" outlineLevel="7">
      <c r="A61" s="17" t="s">
        <v>11</v>
      </c>
      <c r="B61" s="18" t="s">
        <v>28</v>
      </c>
      <c r="C61" s="18" t="s">
        <v>33</v>
      </c>
      <c r="D61" s="17" t="s">
        <v>7</v>
      </c>
      <c r="E61" s="19" t="s">
        <v>318</v>
      </c>
      <c r="F61" s="9">
        <v>150</v>
      </c>
      <c r="G61" s="9">
        <v>150</v>
      </c>
      <c r="H61" s="9">
        <v>150</v>
      </c>
    </row>
    <row r="62" spans="1:8" ht="25.5" outlineLevel="6">
      <c r="A62" s="17" t="s">
        <v>11</v>
      </c>
      <c r="B62" s="18" t="s">
        <v>28</v>
      </c>
      <c r="C62" s="18" t="s">
        <v>34</v>
      </c>
      <c r="D62" s="17"/>
      <c r="E62" s="19" t="s">
        <v>338</v>
      </c>
      <c r="F62" s="9">
        <f>F63</f>
        <v>1865</v>
      </c>
      <c r="G62" s="9">
        <f t="shared" ref="G62:H62" si="32">G63</f>
        <v>1865</v>
      </c>
      <c r="H62" s="9">
        <f t="shared" si="32"/>
        <v>1865</v>
      </c>
    </row>
    <row r="63" spans="1:8" ht="25.5" outlineLevel="7">
      <c r="A63" s="17" t="s">
        <v>11</v>
      </c>
      <c r="B63" s="18" t="s">
        <v>28</v>
      </c>
      <c r="C63" s="18" t="s">
        <v>34</v>
      </c>
      <c r="D63" s="17" t="s">
        <v>7</v>
      </c>
      <c r="E63" s="19" t="s">
        <v>318</v>
      </c>
      <c r="F63" s="9">
        <v>1865</v>
      </c>
      <c r="G63" s="9">
        <v>1865</v>
      </c>
      <c r="H63" s="9">
        <v>1865</v>
      </c>
    </row>
    <row r="64" spans="1:8" ht="51" outlineLevel="3">
      <c r="A64" s="17" t="s">
        <v>11</v>
      </c>
      <c r="B64" s="18" t="s">
        <v>28</v>
      </c>
      <c r="C64" s="18" t="s">
        <v>13</v>
      </c>
      <c r="D64" s="17"/>
      <c r="E64" s="19" t="s">
        <v>274</v>
      </c>
      <c r="F64" s="9">
        <f>F65+F74</f>
        <v>1800</v>
      </c>
      <c r="G64" s="9">
        <f>G65+G74</f>
        <v>1799.6</v>
      </c>
      <c r="H64" s="9">
        <f>H65+H74</f>
        <v>1801.6</v>
      </c>
    </row>
    <row r="65" spans="1:8" ht="51" outlineLevel="4">
      <c r="A65" s="17" t="s">
        <v>11</v>
      </c>
      <c r="B65" s="18" t="s">
        <v>28</v>
      </c>
      <c r="C65" s="18" t="s">
        <v>18</v>
      </c>
      <c r="D65" s="17"/>
      <c r="E65" s="19" t="s">
        <v>326</v>
      </c>
      <c r="F65" s="9">
        <f>F66</f>
        <v>912</v>
      </c>
      <c r="G65" s="9">
        <f t="shared" ref="G65:H65" si="33">G66</f>
        <v>911.6</v>
      </c>
      <c r="H65" s="9">
        <f t="shared" si="33"/>
        <v>913.6</v>
      </c>
    </row>
    <row r="66" spans="1:8" ht="63.75" outlineLevel="5">
      <c r="A66" s="17" t="s">
        <v>11</v>
      </c>
      <c r="B66" s="18" t="s">
        <v>28</v>
      </c>
      <c r="C66" s="18" t="s">
        <v>19</v>
      </c>
      <c r="D66" s="17"/>
      <c r="E66" s="19" t="s">
        <v>327</v>
      </c>
      <c r="F66" s="9">
        <f>F67+F70+F72</f>
        <v>912</v>
      </c>
      <c r="G66" s="9">
        <f t="shared" ref="G66:H66" si="34">G67+G70+G72</f>
        <v>911.6</v>
      </c>
      <c r="H66" s="9">
        <f t="shared" si="34"/>
        <v>913.6</v>
      </c>
    </row>
    <row r="67" spans="1:8" ht="63.75" outlineLevel="6">
      <c r="A67" s="17" t="s">
        <v>11</v>
      </c>
      <c r="B67" s="18" t="s">
        <v>28</v>
      </c>
      <c r="C67" s="18" t="s">
        <v>37</v>
      </c>
      <c r="D67" s="17"/>
      <c r="E67" s="19" t="s">
        <v>342</v>
      </c>
      <c r="F67" s="9">
        <f>F68+F69</f>
        <v>217</v>
      </c>
      <c r="G67" s="9">
        <f t="shared" ref="G67:H67" si="35">G68+G69</f>
        <v>219</v>
      </c>
      <c r="H67" s="9">
        <f t="shared" si="35"/>
        <v>221</v>
      </c>
    </row>
    <row r="68" spans="1:8" ht="63.75" outlineLevel="7">
      <c r="A68" s="17" t="s">
        <v>11</v>
      </c>
      <c r="B68" s="18" t="s">
        <v>28</v>
      </c>
      <c r="C68" s="18" t="s">
        <v>37</v>
      </c>
      <c r="D68" s="17" t="s">
        <v>6</v>
      </c>
      <c r="E68" s="19" t="s">
        <v>317</v>
      </c>
      <c r="F68" s="9">
        <v>167.9</v>
      </c>
      <c r="G68" s="9">
        <v>167.9</v>
      </c>
      <c r="H68" s="9">
        <v>167.9</v>
      </c>
    </row>
    <row r="69" spans="1:8" ht="25.5" outlineLevel="7">
      <c r="A69" s="17" t="s">
        <v>11</v>
      </c>
      <c r="B69" s="18" t="s">
        <v>28</v>
      </c>
      <c r="C69" s="18" t="s">
        <v>37</v>
      </c>
      <c r="D69" s="17" t="s">
        <v>7</v>
      </c>
      <c r="E69" s="19" t="s">
        <v>318</v>
      </c>
      <c r="F69" s="9">
        <v>49.1</v>
      </c>
      <c r="G69" s="9">
        <v>51.1</v>
      </c>
      <c r="H69" s="9">
        <v>53.1</v>
      </c>
    </row>
    <row r="70" spans="1:8" ht="25.5" outlineLevel="6">
      <c r="A70" s="17" t="s">
        <v>11</v>
      </c>
      <c r="B70" s="18" t="s">
        <v>28</v>
      </c>
      <c r="C70" s="18" t="s">
        <v>38</v>
      </c>
      <c r="D70" s="17"/>
      <c r="E70" s="19" t="s">
        <v>343</v>
      </c>
      <c r="F70" s="9">
        <f>F71</f>
        <v>220</v>
      </c>
      <c r="G70" s="9">
        <f t="shared" ref="G70:H70" si="36">G71</f>
        <v>220</v>
      </c>
      <c r="H70" s="9">
        <f t="shared" si="36"/>
        <v>220</v>
      </c>
    </row>
    <row r="71" spans="1:8" ht="25.5" outlineLevel="7">
      <c r="A71" s="17" t="s">
        <v>11</v>
      </c>
      <c r="B71" s="18" t="s">
        <v>28</v>
      </c>
      <c r="C71" s="18" t="s">
        <v>38</v>
      </c>
      <c r="D71" s="17" t="s">
        <v>39</v>
      </c>
      <c r="E71" s="19" t="s">
        <v>344</v>
      </c>
      <c r="F71" s="9">
        <v>220</v>
      </c>
      <c r="G71" s="9">
        <v>220</v>
      </c>
      <c r="H71" s="9">
        <v>220</v>
      </c>
    </row>
    <row r="72" spans="1:8" ht="38.25" outlineLevel="6">
      <c r="A72" s="17" t="s">
        <v>11</v>
      </c>
      <c r="B72" s="18" t="s">
        <v>28</v>
      </c>
      <c r="C72" s="18" t="s">
        <v>40</v>
      </c>
      <c r="D72" s="17"/>
      <c r="E72" s="19" t="s">
        <v>345</v>
      </c>
      <c r="F72" s="9">
        <f>F73</f>
        <v>475</v>
      </c>
      <c r="G72" s="9">
        <f t="shared" ref="G72:H72" si="37">G73</f>
        <v>472.6</v>
      </c>
      <c r="H72" s="9">
        <f t="shared" si="37"/>
        <v>472.6</v>
      </c>
    </row>
    <row r="73" spans="1:8" ht="25.5" outlineLevel="7">
      <c r="A73" s="17" t="s">
        <v>11</v>
      </c>
      <c r="B73" s="18" t="s">
        <v>28</v>
      </c>
      <c r="C73" s="18" t="s">
        <v>40</v>
      </c>
      <c r="D73" s="17" t="s">
        <v>7</v>
      </c>
      <c r="E73" s="19" t="s">
        <v>318</v>
      </c>
      <c r="F73" s="9">
        <v>475</v>
      </c>
      <c r="G73" s="9">
        <v>472.6</v>
      </c>
      <c r="H73" s="9">
        <v>472.6</v>
      </c>
    </row>
    <row r="74" spans="1:8" ht="38.25" outlineLevel="4">
      <c r="A74" s="17" t="s">
        <v>11</v>
      </c>
      <c r="B74" s="18" t="s">
        <v>28</v>
      </c>
      <c r="C74" s="18" t="s">
        <v>41</v>
      </c>
      <c r="D74" s="17"/>
      <c r="E74" s="19" t="s">
        <v>346</v>
      </c>
      <c r="F74" s="9">
        <f>F75+F80</f>
        <v>888</v>
      </c>
      <c r="G74" s="9">
        <f t="shared" ref="G74:H74" si="38">G75+G80</f>
        <v>888</v>
      </c>
      <c r="H74" s="9">
        <f t="shared" si="38"/>
        <v>888</v>
      </c>
    </row>
    <row r="75" spans="1:8" ht="25.5" outlineLevel="5">
      <c r="A75" s="17" t="s">
        <v>11</v>
      </c>
      <c r="B75" s="18" t="s">
        <v>28</v>
      </c>
      <c r="C75" s="18" t="s">
        <v>42</v>
      </c>
      <c r="D75" s="17"/>
      <c r="E75" s="19" t="s">
        <v>347</v>
      </c>
      <c r="F75" s="9">
        <f>F76+F78</f>
        <v>400</v>
      </c>
      <c r="G75" s="9">
        <f t="shared" ref="G75:H75" si="39">G76+G78</f>
        <v>400</v>
      </c>
      <c r="H75" s="9">
        <f t="shared" si="39"/>
        <v>400</v>
      </c>
    </row>
    <row r="76" spans="1:8" ht="38.25" outlineLevel="6">
      <c r="A76" s="17" t="s">
        <v>11</v>
      </c>
      <c r="B76" s="18" t="s">
        <v>28</v>
      </c>
      <c r="C76" s="18" t="s">
        <v>43</v>
      </c>
      <c r="D76" s="17"/>
      <c r="E76" s="19" t="s">
        <v>348</v>
      </c>
      <c r="F76" s="9">
        <f>F77</f>
        <v>200</v>
      </c>
      <c r="G76" s="9">
        <f t="shared" ref="G76:H76" si="40">G77</f>
        <v>200</v>
      </c>
      <c r="H76" s="9">
        <f t="shared" si="40"/>
        <v>200</v>
      </c>
    </row>
    <row r="77" spans="1:8" ht="25.5" outlineLevel="7">
      <c r="A77" s="17" t="s">
        <v>11</v>
      </c>
      <c r="B77" s="18" t="s">
        <v>28</v>
      </c>
      <c r="C77" s="18" t="s">
        <v>43</v>
      </c>
      <c r="D77" s="17" t="s">
        <v>7</v>
      </c>
      <c r="E77" s="19" t="s">
        <v>318</v>
      </c>
      <c r="F77" s="9">
        <v>200</v>
      </c>
      <c r="G77" s="9">
        <v>200</v>
      </c>
      <c r="H77" s="9">
        <v>200</v>
      </c>
    </row>
    <row r="78" spans="1:8" ht="38.25" outlineLevel="6">
      <c r="A78" s="17" t="s">
        <v>11</v>
      </c>
      <c r="B78" s="18" t="s">
        <v>28</v>
      </c>
      <c r="C78" s="18" t="s">
        <v>44</v>
      </c>
      <c r="D78" s="17"/>
      <c r="E78" s="19" t="s">
        <v>349</v>
      </c>
      <c r="F78" s="9">
        <f>F79</f>
        <v>200</v>
      </c>
      <c r="G78" s="9">
        <f t="shared" ref="G78:H78" si="41">G79</f>
        <v>200</v>
      </c>
      <c r="H78" s="9">
        <f t="shared" si="41"/>
        <v>200</v>
      </c>
    </row>
    <row r="79" spans="1:8" ht="25.5" outlineLevel="7">
      <c r="A79" s="17" t="s">
        <v>11</v>
      </c>
      <c r="B79" s="18" t="s">
        <v>28</v>
      </c>
      <c r="C79" s="18" t="s">
        <v>44</v>
      </c>
      <c r="D79" s="17" t="s">
        <v>7</v>
      </c>
      <c r="E79" s="19" t="s">
        <v>318</v>
      </c>
      <c r="F79" s="9">
        <v>200</v>
      </c>
      <c r="G79" s="9">
        <v>200</v>
      </c>
      <c r="H79" s="9">
        <v>200</v>
      </c>
    </row>
    <row r="80" spans="1:8" ht="51" outlineLevel="7">
      <c r="A80" s="17" t="s">
        <v>11</v>
      </c>
      <c r="B80" s="18" t="s">
        <v>28</v>
      </c>
      <c r="C80" s="18" t="s">
        <v>138</v>
      </c>
      <c r="D80" s="17"/>
      <c r="E80" s="19" t="s">
        <v>438</v>
      </c>
      <c r="F80" s="9">
        <f>F81</f>
        <v>488</v>
      </c>
      <c r="G80" s="9">
        <f t="shared" ref="G80:H80" si="42">G81</f>
        <v>488</v>
      </c>
      <c r="H80" s="9">
        <f t="shared" si="42"/>
        <v>488</v>
      </c>
    </row>
    <row r="81" spans="1:8" ht="38.25" outlineLevel="7">
      <c r="A81" s="17" t="s">
        <v>11</v>
      </c>
      <c r="B81" s="18" t="s">
        <v>28</v>
      </c>
      <c r="C81" s="18" t="s">
        <v>146</v>
      </c>
      <c r="D81" s="17"/>
      <c r="E81" s="19" t="s">
        <v>550</v>
      </c>
      <c r="F81" s="9">
        <f>F82</f>
        <v>488</v>
      </c>
      <c r="G81" s="9">
        <f t="shared" ref="G81:H81" si="43">G82</f>
        <v>488</v>
      </c>
      <c r="H81" s="9">
        <f t="shared" si="43"/>
        <v>488</v>
      </c>
    </row>
    <row r="82" spans="1:8" outlineLevel="7">
      <c r="A82" s="17" t="s">
        <v>11</v>
      </c>
      <c r="B82" s="18" t="s">
        <v>28</v>
      </c>
      <c r="C82" s="18" t="s">
        <v>146</v>
      </c>
      <c r="D82" s="17" t="s">
        <v>21</v>
      </c>
      <c r="E82" s="19" t="s">
        <v>329</v>
      </c>
      <c r="F82" s="9">
        <v>488</v>
      </c>
      <c r="G82" s="9">
        <v>488</v>
      </c>
      <c r="H82" s="9">
        <v>488</v>
      </c>
    </row>
    <row r="83" spans="1:8" ht="25.5" outlineLevel="1">
      <c r="A83" s="17" t="s">
        <v>11</v>
      </c>
      <c r="B83" s="18" t="s">
        <v>52</v>
      </c>
      <c r="C83" s="18"/>
      <c r="D83" s="17"/>
      <c r="E83" s="19" t="s">
        <v>263</v>
      </c>
      <c r="F83" s="9">
        <f>F84+F90+F116</f>
        <v>3108.2</v>
      </c>
      <c r="G83" s="9">
        <f>G84+G90+G116</f>
        <v>2971.8999999999996</v>
      </c>
      <c r="H83" s="9">
        <f>H84+H90+H116</f>
        <v>2971.8999999999996</v>
      </c>
    </row>
    <row r="84" spans="1:8" outlineLevel="2">
      <c r="A84" s="17" t="s">
        <v>11</v>
      </c>
      <c r="B84" s="18" t="s">
        <v>53</v>
      </c>
      <c r="C84" s="18"/>
      <c r="D84" s="17"/>
      <c r="E84" s="19" t="s">
        <v>281</v>
      </c>
      <c r="F84" s="9">
        <f>F85</f>
        <v>901.5</v>
      </c>
      <c r="G84" s="9">
        <f t="shared" ref="G84:H87" si="44">G85</f>
        <v>839.7</v>
      </c>
      <c r="H84" s="9">
        <f t="shared" si="44"/>
        <v>839.7</v>
      </c>
    </row>
    <row r="85" spans="1:8" ht="51" outlineLevel="3">
      <c r="A85" s="17" t="s">
        <v>11</v>
      </c>
      <c r="B85" s="18" t="s">
        <v>53</v>
      </c>
      <c r="C85" s="18" t="s">
        <v>13</v>
      </c>
      <c r="D85" s="17"/>
      <c r="E85" s="19" t="s">
        <v>274</v>
      </c>
      <c r="F85" s="9">
        <f>F86</f>
        <v>901.5</v>
      </c>
      <c r="G85" s="9">
        <f t="shared" si="44"/>
        <v>839.7</v>
      </c>
      <c r="H85" s="9">
        <f t="shared" si="44"/>
        <v>839.7</v>
      </c>
    </row>
    <row r="86" spans="1:8" ht="51" outlineLevel="4">
      <c r="A86" s="17" t="s">
        <v>11</v>
      </c>
      <c r="B86" s="18" t="s">
        <v>53</v>
      </c>
      <c r="C86" s="18" t="s">
        <v>18</v>
      </c>
      <c r="D86" s="17"/>
      <c r="E86" s="19" t="s">
        <v>326</v>
      </c>
      <c r="F86" s="9">
        <f>F87</f>
        <v>901.5</v>
      </c>
      <c r="G86" s="9">
        <f t="shared" si="44"/>
        <v>839.7</v>
      </c>
      <c r="H86" s="9">
        <f t="shared" si="44"/>
        <v>839.7</v>
      </c>
    </row>
    <row r="87" spans="1:8" ht="63.75" outlineLevel="5">
      <c r="A87" s="17" t="s">
        <v>11</v>
      </c>
      <c r="B87" s="18" t="s">
        <v>53</v>
      </c>
      <c r="C87" s="18" t="s">
        <v>19</v>
      </c>
      <c r="D87" s="17"/>
      <c r="E87" s="19" t="s">
        <v>327</v>
      </c>
      <c r="F87" s="9">
        <f>F88</f>
        <v>901.5</v>
      </c>
      <c r="G87" s="9">
        <f t="shared" si="44"/>
        <v>839.7</v>
      </c>
      <c r="H87" s="9">
        <f t="shared" si="44"/>
        <v>839.7</v>
      </c>
    </row>
    <row r="88" spans="1:8" ht="38.25" outlineLevel="6">
      <c r="A88" s="17" t="s">
        <v>11</v>
      </c>
      <c r="B88" s="18" t="s">
        <v>53</v>
      </c>
      <c r="C88" s="18" t="s">
        <v>608</v>
      </c>
      <c r="D88" s="17"/>
      <c r="E88" s="19" t="s">
        <v>364</v>
      </c>
      <c r="F88" s="9">
        <f>F89</f>
        <v>901.5</v>
      </c>
      <c r="G88" s="9">
        <f>G89</f>
        <v>839.7</v>
      </c>
      <c r="H88" s="9">
        <f>H89</f>
        <v>839.7</v>
      </c>
    </row>
    <row r="89" spans="1:8" ht="63.75" outlineLevel="7">
      <c r="A89" s="17" t="s">
        <v>11</v>
      </c>
      <c r="B89" s="18" t="s">
        <v>53</v>
      </c>
      <c r="C89" s="18" t="s">
        <v>608</v>
      </c>
      <c r="D89" s="17" t="s">
        <v>6</v>
      </c>
      <c r="E89" s="19" t="s">
        <v>317</v>
      </c>
      <c r="F89" s="9">
        <v>901.5</v>
      </c>
      <c r="G89" s="9">
        <v>839.7</v>
      </c>
      <c r="H89" s="9">
        <v>839.7</v>
      </c>
    </row>
    <row r="90" spans="1:8" ht="38.25" customHeight="1" outlineLevel="2">
      <c r="A90" s="17" t="s">
        <v>11</v>
      </c>
      <c r="B90" s="18" t="s">
        <v>59</v>
      </c>
      <c r="C90" s="18"/>
      <c r="D90" s="17"/>
      <c r="E90" s="19" t="s">
        <v>655</v>
      </c>
      <c r="F90" s="9">
        <f>F91</f>
        <v>2086.6999999999998</v>
      </c>
      <c r="G90" s="9">
        <f t="shared" ref="G90:H90" si="45">G91</f>
        <v>2037.1999999999998</v>
      </c>
      <c r="H90" s="9">
        <f t="shared" si="45"/>
        <v>2037.1999999999998</v>
      </c>
    </row>
    <row r="91" spans="1:8" ht="76.5" outlineLevel="3">
      <c r="A91" s="17" t="s">
        <v>11</v>
      </c>
      <c r="B91" s="18" t="s">
        <v>59</v>
      </c>
      <c r="C91" s="18" t="s">
        <v>55</v>
      </c>
      <c r="D91" s="17"/>
      <c r="E91" s="19" t="s">
        <v>282</v>
      </c>
      <c r="F91" s="9">
        <f>F97+F101+F92</f>
        <v>2086.6999999999998</v>
      </c>
      <c r="G91" s="9">
        <f t="shared" ref="G91:H91" si="46">G97+G101+G92</f>
        <v>2037.1999999999998</v>
      </c>
      <c r="H91" s="9">
        <f t="shared" si="46"/>
        <v>2037.1999999999998</v>
      </c>
    </row>
    <row r="92" spans="1:8" ht="63.75" outlineLevel="4">
      <c r="A92" s="17" t="s">
        <v>11</v>
      </c>
      <c r="B92" s="18" t="s">
        <v>59</v>
      </c>
      <c r="C92" s="18" t="s">
        <v>56</v>
      </c>
      <c r="D92" s="17"/>
      <c r="E92" s="19" t="s">
        <v>365</v>
      </c>
      <c r="F92" s="9">
        <f>F93</f>
        <v>1936.6999999999998</v>
      </c>
      <c r="G92" s="9">
        <f t="shared" ref="G92:H93" si="47">G93</f>
        <v>1887.1999999999998</v>
      </c>
      <c r="H92" s="9">
        <f t="shared" si="47"/>
        <v>1887.1999999999998</v>
      </c>
    </row>
    <row r="93" spans="1:8" ht="38.25" outlineLevel="5">
      <c r="A93" s="17" t="s">
        <v>11</v>
      </c>
      <c r="B93" s="18" t="s">
        <v>59</v>
      </c>
      <c r="C93" s="18" t="s">
        <v>57</v>
      </c>
      <c r="D93" s="17"/>
      <c r="E93" s="19" t="s">
        <v>366</v>
      </c>
      <c r="F93" s="9">
        <f>F94</f>
        <v>1936.6999999999998</v>
      </c>
      <c r="G93" s="9">
        <f t="shared" si="47"/>
        <v>1887.1999999999998</v>
      </c>
      <c r="H93" s="9">
        <f t="shared" si="47"/>
        <v>1887.1999999999998</v>
      </c>
    </row>
    <row r="94" spans="1:8" ht="25.5" outlineLevel="6">
      <c r="A94" s="17" t="s">
        <v>11</v>
      </c>
      <c r="B94" s="18" t="s">
        <v>59</v>
      </c>
      <c r="C94" s="18" t="s">
        <v>58</v>
      </c>
      <c r="D94" s="17"/>
      <c r="E94" s="19" t="s">
        <v>367</v>
      </c>
      <c r="F94" s="9">
        <f>F95+F96</f>
        <v>1936.6999999999998</v>
      </c>
      <c r="G94" s="9">
        <f t="shared" ref="G94:H94" si="48">G95+G96</f>
        <v>1887.1999999999998</v>
      </c>
      <c r="H94" s="9">
        <f t="shared" si="48"/>
        <v>1887.1999999999998</v>
      </c>
    </row>
    <row r="95" spans="1:8" ht="63.75" outlineLevel="7">
      <c r="A95" s="17" t="s">
        <v>11</v>
      </c>
      <c r="B95" s="18" t="s">
        <v>59</v>
      </c>
      <c r="C95" s="18" t="s">
        <v>58</v>
      </c>
      <c r="D95" s="17" t="s">
        <v>6</v>
      </c>
      <c r="E95" s="19" t="s">
        <v>317</v>
      </c>
      <c r="F95" s="9">
        <v>1864.6</v>
      </c>
      <c r="G95" s="9">
        <v>1864.6</v>
      </c>
      <c r="H95" s="9">
        <v>1864.6</v>
      </c>
    </row>
    <row r="96" spans="1:8" ht="25.5" outlineLevel="7">
      <c r="A96" s="17" t="s">
        <v>11</v>
      </c>
      <c r="B96" s="18" t="s">
        <v>59</v>
      </c>
      <c r="C96" s="18" t="s">
        <v>58</v>
      </c>
      <c r="D96" s="17" t="s">
        <v>7</v>
      </c>
      <c r="E96" s="19" t="s">
        <v>318</v>
      </c>
      <c r="F96" s="9">
        <v>72.099999999999994</v>
      </c>
      <c r="G96" s="9">
        <v>22.6</v>
      </c>
      <c r="H96" s="9">
        <v>22.6</v>
      </c>
    </row>
    <row r="97" spans="1:8" ht="38.25" outlineLevel="4">
      <c r="A97" s="17" t="s">
        <v>11</v>
      </c>
      <c r="B97" s="18" t="s">
        <v>59</v>
      </c>
      <c r="C97" s="18" t="s">
        <v>60</v>
      </c>
      <c r="D97" s="17"/>
      <c r="E97" s="19" t="s">
        <v>368</v>
      </c>
      <c r="F97" s="9">
        <f>F98</f>
        <v>50</v>
      </c>
      <c r="G97" s="9">
        <f t="shared" ref="G97:H97" si="49">G98</f>
        <v>50</v>
      </c>
      <c r="H97" s="9">
        <f t="shared" si="49"/>
        <v>50</v>
      </c>
    </row>
    <row r="98" spans="1:8" ht="51" outlineLevel="5">
      <c r="A98" s="17" t="s">
        <v>11</v>
      </c>
      <c r="B98" s="18" t="s">
        <v>59</v>
      </c>
      <c r="C98" s="18" t="s">
        <v>61</v>
      </c>
      <c r="D98" s="17"/>
      <c r="E98" s="19" t="s">
        <v>369</v>
      </c>
      <c r="F98" s="9">
        <f>F99</f>
        <v>50</v>
      </c>
      <c r="G98" s="9">
        <f t="shared" ref="G98:H98" si="50">G99</f>
        <v>50</v>
      </c>
      <c r="H98" s="9">
        <f t="shared" si="50"/>
        <v>50</v>
      </c>
    </row>
    <row r="99" spans="1:8" ht="25.5" outlineLevel="6">
      <c r="A99" s="17" t="s">
        <v>11</v>
      </c>
      <c r="B99" s="18" t="s">
        <v>59</v>
      </c>
      <c r="C99" s="18" t="s">
        <v>62</v>
      </c>
      <c r="D99" s="17"/>
      <c r="E99" s="19" t="s">
        <v>370</v>
      </c>
      <c r="F99" s="9">
        <f>F100</f>
        <v>50</v>
      </c>
      <c r="G99" s="9">
        <f t="shared" ref="G99:H99" si="51">G100</f>
        <v>50</v>
      </c>
      <c r="H99" s="9">
        <f t="shared" si="51"/>
        <v>50</v>
      </c>
    </row>
    <row r="100" spans="1:8" ht="25.5" outlineLevel="7">
      <c r="A100" s="17" t="s">
        <v>11</v>
      </c>
      <c r="B100" s="18" t="s">
        <v>59</v>
      </c>
      <c r="C100" s="18" t="s">
        <v>62</v>
      </c>
      <c r="D100" s="17" t="s">
        <v>7</v>
      </c>
      <c r="E100" s="19" t="s">
        <v>318</v>
      </c>
      <c r="F100" s="9">
        <v>50</v>
      </c>
      <c r="G100" s="9">
        <v>50</v>
      </c>
      <c r="H100" s="9">
        <v>50</v>
      </c>
    </row>
    <row r="101" spans="1:8" ht="25.5" outlineLevel="4">
      <c r="A101" s="17" t="s">
        <v>11</v>
      </c>
      <c r="B101" s="18" t="s">
        <v>59</v>
      </c>
      <c r="C101" s="18" t="s">
        <v>63</v>
      </c>
      <c r="D101" s="17"/>
      <c r="E101" s="19" t="s">
        <v>371</v>
      </c>
      <c r="F101" s="9">
        <f>F102+F113</f>
        <v>100</v>
      </c>
      <c r="G101" s="9">
        <f>G102+G113</f>
        <v>100</v>
      </c>
      <c r="H101" s="9">
        <f>H102+H113</f>
        <v>100</v>
      </c>
    </row>
    <row r="102" spans="1:8" ht="38.25" outlineLevel="5">
      <c r="A102" s="17" t="s">
        <v>11</v>
      </c>
      <c r="B102" s="18" t="s">
        <v>59</v>
      </c>
      <c r="C102" s="18" t="s">
        <v>64</v>
      </c>
      <c r="D102" s="17"/>
      <c r="E102" s="19" t="s">
        <v>372</v>
      </c>
      <c r="F102" s="9">
        <f>F103+F105+F107+F109+F111</f>
        <v>80</v>
      </c>
      <c r="G102" s="9">
        <f t="shared" ref="G102:H102" si="52">G103+G105+G107+G109+G111</f>
        <v>80</v>
      </c>
      <c r="H102" s="9">
        <f t="shared" si="52"/>
        <v>80</v>
      </c>
    </row>
    <row r="103" spans="1:8" outlineLevel="6">
      <c r="A103" s="17" t="s">
        <v>11</v>
      </c>
      <c r="B103" s="18" t="s">
        <v>59</v>
      </c>
      <c r="C103" s="18" t="s">
        <v>65</v>
      </c>
      <c r="D103" s="17"/>
      <c r="E103" s="19" t="s">
        <v>373</v>
      </c>
      <c r="F103" s="9">
        <f>F104</f>
        <v>10</v>
      </c>
      <c r="G103" s="9">
        <f t="shared" ref="G103:H103" si="53">G104</f>
        <v>10</v>
      </c>
      <c r="H103" s="9">
        <f t="shared" si="53"/>
        <v>10</v>
      </c>
    </row>
    <row r="104" spans="1:8" ht="25.5" outlineLevel="7">
      <c r="A104" s="17" t="s">
        <v>11</v>
      </c>
      <c r="B104" s="18" t="s">
        <v>59</v>
      </c>
      <c r="C104" s="18" t="s">
        <v>65</v>
      </c>
      <c r="D104" s="17" t="s">
        <v>7</v>
      </c>
      <c r="E104" s="19" t="s">
        <v>318</v>
      </c>
      <c r="F104" s="9">
        <v>10</v>
      </c>
      <c r="G104" s="9">
        <v>10</v>
      </c>
      <c r="H104" s="9">
        <v>10</v>
      </c>
    </row>
    <row r="105" spans="1:8" outlineLevel="6">
      <c r="A105" s="17" t="s">
        <v>11</v>
      </c>
      <c r="B105" s="18" t="s">
        <v>59</v>
      </c>
      <c r="C105" s="18" t="s">
        <v>66</v>
      </c>
      <c r="D105" s="17"/>
      <c r="E105" s="19" t="s">
        <v>374</v>
      </c>
      <c r="F105" s="9">
        <f>F106</f>
        <v>39</v>
      </c>
      <c r="G105" s="9">
        <f t="shared" ref="G105:H105" si="54">G106</f>
        <v>24</v>
      </c>
      <c r="H105" s="9">
        <f t="shared" si="54"/>
        <v>24</v>
      </c>
    </row>
    <row r="106" spans="1:8" ht="25.5" outlineLevel="7">
      <c r="A106" s="17" t="s">
        <v>11</v>
      </c>
      <c r="B106" s="18" t="s">
        <v>59</v>
      </c>
      <c r="C106" s="18" t="s">
        <v>66</v>
      </c>
      <c r="D106" s="17" t="s">
        <v>7</v>
      </c>
      <c r="E106" s="19" t="s">
        <v>318</v>
      </c>
      <c r="F106" s="9">
        <v>39</v>
      </c>
      <c r="G106" s="9">
        <v>24</v>
      </c>
      <c r="H106" s="9">
        <v>24</v>
      </c>
    </row>
    <row r="107" spans="1:8" outlineLevel="6">
      <c r="A107" s="17" t="s">
        <v>11</v>
      </c>
      <c r="B107" s="18" t="s">
        <v>59</v>
      </c>
      <c r="C107" s="18" t="s">
        <v>67</v>
      </c>
      <c r="D107" s="17"/>
      <c r="E107" s="19" t="s">
        <v>375</v>
      </c>
      <c r="F107" s="9">
        <f>F108</f>
        <v>25</v>
      </c>
      <c r="G107" s="9">
        <f t="shared" ref="G107:H107" si="55">G108</f>
        <v>40</v>
      </c>
      <c r="H107" s="9">
        <f t="shared" si="55"/>
        <v>40</v>
      </c>
    </row>
    <row r="108" spans="1:8" ht="25.5" outlineLevel="7">
      <c r="A108" s="17" t="s">
        <v>11</v>
      </c>
      <c r="B108" s="18" t="s">
        <v>59</v>
      </c>
      <c r="C108" s="18" t="s">
        <v>67</v>
      </c>
      <c r="D108" s="17" t="s">
        <v>7</v>
      </c>
      <c r="E108" s="19" t="s">
        <v>318</v>
      </c>
      <c r="F108" s="9">
        <v>25</v>
      </c>
      <c r="G108" s="9">
        <v>40</v>
      </c>
      <c r="H108" s="9">
        <v>40</v>
      </c>
    </row>
    <row r="109" spans="1:8" outlineLevel="6">
      <c r="A109" s="17" t="s">
        <v>11</v>
      </c>
      <c r="B109" s="18" t="s">
        <v>59</v>
      </c>
      <c r="C109" s="18" t="s">
        <v>68</v>
      </c>
      <c r="D109" s="17"/>
      <c r="E109" s="19" t="s">
        <v>376</v>
      </c>
      <c r="F109" s="9">
        <f>F110</f>
        <v>3</v>
      </c>
      <c r="G109" s="9">
        <f t="shared" ref="G109:H109" si="56">G110</f>
        <v>3</v>
      </c>
      <c r="H109" s="9">
        <f t="shared" si="56"/>
        <v>3</v>
      </c>
    </row>
    <row r="110" spans="1:8" ht="25.5" outlineLevel="7">
      <c r="A110" s="17" t="s">
        <v>11</v>
      </c>
      <c r="B110" s="18" t="s">
        <v>59</v>
      </c>
      <c r="C110" s="18" t="s">
        <v>68</v>
      </c>
      <c r="D110" s="17" t="s">
        <v>7</v>
      </c>
      <c r="E110" s="19" t="s">
        <v>318</v>
      </c>
      <c r="F110" s="9">
        <v>3</v>
      </c>
      <c r="G110" s="9">
        <v>3</v>
      </c>
      <c r="H110" s="9">
        <v>3</v>
      </c>
    </row>
    <row r="111" spans="1:8" outlineLevel="6">
      <c r="A111" s="17" t="s">
        <v>11</v>
      </c>
      <c r="B111" s="18" t="s">
        <v>59</v>
      </c>
      <c r="C111" s="18" t="s">
        <v>69</v>
      </c>
      <c r="D111" s="17"/>
      <c r="E111" s="19" t="s">
        <v>377</v>
      </c>
      <c r="F111" s="9">
        <f>F112</f>
        <v>3</v>
      </c>
      <c r="G111" s="9">
        <f t="shared" ref="G111:H111" si="57">G112</f>
        <v>3</v>
      </c>
      <c r="H111" s="9">
        <f t="shared" si="57"/>
        <v>3</v>
      </c>
    </row>
    <row r="112" spans="1:8" ht="25.5" outlineLevel="7">
      <c r="A112" s="17" t="s">
        <v>11</v>
      </c>
      <c r="B112" s="18" t="s">
        <v>59</v>
      </c>
      <c r="C112" s="18" t="s">
        <v>69</v>
      </c>
      <c r="D112" s="17" t="s">
        <v>7</v>
      </c>
      <c r="E112" s="19" t="s">
        <v>318</v>
      </c>
      <c r="F112" s="9">
        <v>3</v>
      </c>
      <c r="G112" s="9">
        <v>3</v>
      </c>
      <c r="H112" s="9">
        <v>3</v>
      </c>
    </row>
    <row r="113" spans="1:8" ht="38.25" outlineLevel="5">
      <c r="A113" s="17" t="s">
        <v>11</v>
      </c>
      <c r="B113" s="18" t="s">
        <v>59</v>
      </c>
      <c r="C113" s="18" t="s">
        <v>70</v>
      </c>
      <c r="D113" s="17"/>
      <c r="E113" s="19" t="s">
        <v>378</v>
      </c>
      <c r="F113" s="9">
        <f>F114</f>
        <v>20</v>
      </c>
      <c r="G113" s="9">
        <f t="shared" ref="G113:H114" si="58">G114</f>
        <v>20</v>
      </c>
      <c r="H113" s="9">
        <f t="shared" si="58"/>
        <v>20</v>
      </c>
    </row>
    <row r="114" spans="1:8" ht="25.5" outlineLevel="6">
      <c r="A114" s="17" t="s">
        <v>11</v>
      </c>
      <c r="B114" s="18" t="s">
        <v>59</v>
      </c>
      <c r="C114" s="18" t="s">
        <v>71</v>
      </c>
      <c r="D114" s="17"/>
      <c r="E114" s="19" t="s">
        <v>379</v>
      </c>
      <c r="F114" s="9">
        <f>F115</f>
        <v>20</v>
      </c>
      <c r="G114" s="9">
        <f t="shared" si="58"/>
        <v>20</v>
      </c>
      <c r="H114" s="9">
        <f t="shared" si="58"/>
        <v>20</v>
      </c>
    </row>
    <row r="115" spans="1:8" ht="25.5" outlineLevel="7">
      <c r="A115" s="17" t="s">
        <v>11</v>
      </c>
      <c r="B115" s="18" t="s">
        <v>59</v>
      </c>
      <c r="C115" s="18" t="s">
        <v>71</v>
      </c>
      <c r="D115" s="17" t="s">
        <v>7</v>
      </c>
      <c r="E115" s="19" t="s">
        <v>318</v>
      </c>
      <c r="F115" s="9">
        <v>20</v>
      </c>
      <c r="G115" s="9">
        <v>20</v>
      </c>
      <c r="H115" s="9">
        <v>20</v>
      </c>
    </row>
    <row r="116" spans="1:8" ht="25.5" outlineLevel="7">
      <c r="A116" s="17" t="s">
        <v>11</v>
      </c>
      <c r="B116" s="18" t="s">
        <v>622</v>
      </c>
      <c r="C116" s="18"/>
      <c r="D116" s="17"/>
      <c r="E116" s="19" t="s">
        <v>627</v>
      </c>
      <c r="F116" s="9">
        <f>F117+F125</f>
        <v>120</v>
      </c>
      <c r="G116" s="9">
        <f t="shared" ref="G116:H116" si="59">G117+G125</f>
        <v>95</v>
      </c>
      <c r="H116" s="9">
        <f t="shared" si="59"/>
        <v>95</v>
      </c>
    </row>
    <row r="117" spans="1:8" ht="51" outlineLevel="7">
      <c r="A117" s="17" t="s">
        <v>11</v>
      </c>
      <c r="B117" s="18" t="s">
        <v>622</v>
      </c>
      <c r="C117" s="18" t="s">
        <v>45</v>
      </c>
      <c r="D117" s="17"/>
      <c r="E117" s="19" t="s">
        <v>280</v>
      </c>
      <c r="F117" s="9">
        <f>F118</f>
        <v>45</v>
      </c>
      <c r="G117" s="9">
        <f t="shared" ref="G117:H117" si="60">G118</f>
        <v>45</v>
      </c>
      <c r="H117" s="9">
        <f t="shared" si="60"/>
        <v>45</v>
      </c>
    </row>
    <row r="118" spans="1:8" ht="38.25" outlineLevel="7">
      <c r="A118" s="17" t="s">
        <v>11</v>
      </c>
      <c r="B118" s="18" t="s">
        <v>622</v>
      </c>
      <c r="C118" s="18" t="s">
        <v>46</v>
      </c>
      <c r="D118" s="17"/>
      <c r="E118" s="19" t="s">
        <v>350</v>
      </c>
      <c r="F118" s="9">
        <f>F119+F122</f>
        <v>45</v>
      </c>
      <c r="G118" s="9">
        <f t="shared" ref="G118:H118" si="61">G119+G122</f>
        <v>45</v>
      </c>
      <c r="H118" s="9">
        <f t="shared" si="61"/>
        <v>45</v>
      </c>
    </row>
    <row r="119" spans="1:8" ht="25.5" outlineLevel="7">
      <c r="A119" s="17" t="s">
        <v>11</v>
      </c>
      <c r="B119" s="18" t="s">
        <v>622</v>
      </c>
      <c r="C119" s="18" t="s">
        <v>47</v>
      </c>
      <c r="D119" s="17"/>
      <c r="E119" s="19" t="s">
        <v>351</v>
      </c>
      <c r="F119" s="9">
        <f>F120</f>
        <v>2</v>
      </c>
      <c r="G119" s="9">
        <f t="shared" ref="G119:H120" si="62">G120</f>
        <v>2</v>
      </c>
      <c r="H119" s="9">
        <f t="shared" si="62"/>
        <v>2</v>
      </c>
    </row>
    <row r="120" spans="1:8" ht="25.5" outlineLevel="7">
      <c r="A120" s="17" t="s">
        <v>11</v>
      </c>
      <c r="B120" s="18" t="s">
        <v>622</v>
      </c>
      <c r="C120" s="18" t="s">
        <v>48</v>
      </c>
      <c r="D120" s="17"/>
      <c r="E120" s="19" t="s">
        <v>352</v>
      </c>
      <c r="F120" s="9">
        <f>F121</f>
        <v>2</v>
      </c>
      <c r="G120" s="9">
        <f t="shared" si="62"/>
        <v>2</v>
      </c>
      <c r="H120" s="9">
        <f t="shared" si="62"/>
        <v>2</v>
      </c>
    </row>
    <row r="121" spans="1:8" ht="25.5" outlineLevel="7">
      <c r="A121" s="17" t="s">
        <v>11</v>
      </c>
      <c r="B121" s="18" t="s">
        <v>622</v>
      </c>
      <c r="C121" s="18" t="s">
        <v>48</v>
      </c>
      <c r="D121" s="17" t="s">
        <v>7</v>
      </c>
      <c r="E121" s="19" t="s">
        <v>318</v>
      </c>
      <c r="F121" s="9">
        <v>2</v>
      </c>
      <c r="G121" s="9">
        <v>2</v>
      </c>
      <c r="H121" s="9">
        <v>2</v>
      </c>
    </row>
    <row r="122" spans="1:8" ht="25.5" outlineLevel="7">
      <c r="A122" s="17" t="s">
        <v>11</v>
      </c>
      <c r="B122" s="18" t="s">
        <v>622</v>
      </c>
      <c r="C122" s="18" t="s">
        <v>49</v>
      </c>
      <c r="D122" s="17"/>
      <c r="E122" s="19" t="s">
        <v>353</v>
      </c>
      <c r="F122" s="9">
        <f>F123</f>
        <v>43</v>
      </c>
      <c r="G122" s="9">
        <f t="shared" ref="G122:H123" si="63">G123</f>
        <v>43</v>
      </c>
      <c r="H122" s="9">
        <f t="shared" si="63"/>
        <v>43</v>
      </c>
    </row>
    <row r="123" spans="1:8" ht="25.5" outlineLevel="7">
      <c r="A123" s="17" t="s">
        <v>11</v>
      </c>
      <c r="B123" s="18" t="s">
        <v>622</v>
      </c>
      <c r="C123" s="18" t="s">
        <v>50</v>
      </c>
      <c r="D123" s="17"/>
      <c r="E123" s="19" t="s">
        <v>354</v>
      </c>
      <c r="F123" s="9">
        <f>F124</f>
        <v>43</v>
      </c>
      <c r="G123" s="9">
        <f t="shared" si="63"/>
        <v>43</v>
      </c>
      <c r="H123" s="9">
        <f t="shared" si="63"/>
        <v>43</v>
      </c>
    </row>
    <row r="124" spans="1:8" ht="63.75" outlineLevel="7">
      <c r="A124" s="17" t="s">
        <v>11</v>
      </c>
      <c r="B124" s="18" t="s">
        <v>622</v>
      </c>
      <c r="C124" s="18" t="s">
        <v>50</v>
      </c>
      <c r="D124" s="17">
        <v>100</v>
      </c>
      <c r="E124" s="19" t="s">
        <v>317</v>
      </c>
      <c r="F124" s="9">
        <v>43</v>
      </c>
      <c r="G124" s="9">
        <v>43</v>
      </c>
      <c r="H124" s="9">
        <v>43</v>
      </c>
    </row>
    <row r="125" spans="1:8" ht="51" outlineLevel="7">
      <c r="A125" s="17" t="s">
        <v>11</v>
      </c>
      <c r="B125" s="18" t="s">
        <v>622</v>
      </c>
      <c r="C125" s="18" t="s">
        <v>623</v>
      </c>
      <c r="D125" s="17"/>
      <c r="E125" s="19" t="s">
        <v>628</v>
      </c>
      <c r="F125" s="9">
        <f>F126</f>
        <v>75</v>
      </c>
      <c r="G125" s="9">
        <f t="shared" ref="G125:H125" si="64">G126</f>
        <v>50</v>
      </c>
      <c r="H125" s="9">
        <f t="shared" si="64"/>
        <v>50</v>
      </c>
    </row>
    <row r="126" spans="1:8" ht="76.5" outlineLevel="7">
      <c r="A126" s="17" t="s">
        <v>11</v>
      </c>
      <c r="B126" s="18" t="s">
        <v>622</v>
      </c>
      <c r="C126" s="18" t="s">
        <v>624</v>
      </c>
      <c r="D126" s="17"/>
      <c r="E126" s="19" t="s">
        <v>631</v>
      </c>
      <c r="F126" s="9">
        <f>F127</f>
        <v>75</v>
      </c>
      <c r="G126" s="9">
        <f t="shared" ref="G126:H126" si="65">G127</f>
        <v>50</v>
      </c>
      <c r="H126" s="9">
        <f t="shared" si="65"/>
        <v>50</v>
      </c>
    </row>
    <row r="127" spans="1:8" ht="25.5" outlineLevel="7">
      <c r="A127" s="17" t="s">
        <v>11</v>
      </c>
      <c r="B127" s="18" t="s">
        <v>622</v>
      </c>
      <c r="C127" s="18" t="s">
        <v>625</v>
      </c>
      <c r="D127" s="17"/>
      <c r="E127" s="19" t="s">
        <v>629</v>
      </c>
      <c r="F127" s="9">
        <f>F128</f>
        <v>75</v>
      </c>
      <c r="G127" s="9">
        <f t="shared" ref="G127:H127" si="66">G128</f>
        <v>50</v>
      </c>
      <c r="H127" s="9">
        <f t="shared" si="66"/>
        <v>50</v>
      </c>
    </row>
    <row r="128" spans="1:8" ht="25.5" outlineLevel="7">
      <c r="A128" s="17" t="s">
        <v>11</v>
      </c>
      <c r="B128" s="18" t="s">
        <v>622</v>
      </c>
      <c r="C128" s="18" t="s">
        <v>626</v>
      </c>
      <c r="D128" s="17"/>
      <c r="E128" s="19" t="s">
        <v>630</v>
      </c>
      <c r="F128" s="9">
        <f>F129</f>
        <v>75</v>
      </c>
      <c r="G128" s="9">
        <f t="shared" ref="G128:H128" si="67">G129</f>
        <v>50</v>
      </c>
      <c r="H128" s="9">
        <f t="shared" si="67"/>
        <v>50</v>
      </c>
    </row>
    <row r="129" spans="1:8" ht="25.5" outlineLevel="7">
      <c r="A129" s="17" t="s">
        <v>11</v>
      </c>
      <c r="B129" s="18" t="s">
        <v>622</v>
      </c>
      <c r="C129" s="18" t="s">
        <v>626</v>
      </c>
      <c r="D129" s="17">
        <v>200</v>
      </c>
      <c r="E129" s="19" t="s">
        <v>318</v>
      </c>
      <c r="F129" s="9">
        <v>75</v>
      </c>
      <c r="G129" s="9">
        <v>50</v>
      </c>
      <c r="H129" s="9">
        <v>50</v>
      </c>
    </row>
    <row r="130" spans="1:8" outlineLevel="1">
      <c r="A130" s="17" t="s">
        <v>11</v>
      </c>
      <c r="B130" s="18" t="s">
        <v>72</v>
      </c>
      <c r="C130" s="18"/>
      <c r="D130" s="17"/>
      <c r="E130" s="19" t="s">
        <v>264</v>
      </c>
      <c r="F130" s="9">
        <f>F131+F139+F167</f>
        <v>67595.8</v>
      </c>
      <c r="G130" s="9">
        <f t="shared" ref="G130:H130" si="68">G131+G139+G167</f>
        <v>69926.899999999994</v>
      </c>
      <c r="H130" s="9">
        <f t="shared" si="68"/>
        <v>72173.5</v>
      </c>
    </row>
    <row r="131" spans="1:8" outlineLevel="2">
      <c r="A131" s="17" t="s">
        <v>11</v>
      </c>
      <c r="B131" s="18" t="s">
        <v>77</v>
      </c>
      <c r="C131" s="18"/>
      <c r="D131" s="17"/>
      <c r="E131" s="19" t="s">
        <v>284</v>
      </c>
      <c r="F131" s="9">
        <f>F132</f>
        <v>16344.9</v>
      </c>
      <c r="G131" s="9">
        <f t="shared" ref="G131:H133" si="69">G132</f>
        <v>16244.4</v>
      </c>
      <c r="H131" s="9">
        <f t="shared" si="69"/>
        <v>16292.300000000001</v>
      </c>
    </row>
    <row r="132" spans="1:8" ht="51" outlineLevel="3">
      <c r="A132" s="17" t="s">
        <v>11</v>
      </c>
      <c r="B132" s="18" t="s">
        <v>77</v>
      </c>
      <c r="C132" s="18" t="s">
        <v>74</v>
      </c>
      <c r="D132" s="17"/>
      <c r="E132" s="19" t="s">
        <v>283</v>
      </c>
      <c r="F132" s="9">
        <f>F133</f>
        <v>16344.9</v>
      </c>
      <c r="G132" s="9">
        <f t="shared" si="69"/>
        <v>16244.4</v>
      </c>
      <c r="H132" s="9">
        <f t="shared" si="69"/>
        <v>16292.300000000001</v>
      </c>
    </row>
    <row r="133" spans="1:8" ht="25.5" outlineLevel="4">
      <c r="A133" s="17" t="s">
        <v>11</v>
      </c>
      <c r="B133" s="18" t="s">
        <v>77</v>
      </c>
      <c r="C133" s="18" t="s">
        <v>78</v>
      </c>
      <c r="D133" s="17"/>
      <c r="E133" s="19" t="s">
        <v>383</v>
      </c>
      <c r="F133" s="9">
        <f>F134</f>
        <v>16344.9</v>
      </c>
      <c r="G133" s="9">
        <f t="shared" si="69"/>
        <v>16244.4</v>
      </c>
      <c r="H133" s="9">
        <f t="shared" si="69"/>
        <v>16292.300000000001</v>
      </c>
    </row>
    <row r="134" spans="1:8" ht="25.5" outlineLevel="5">
      <c r="A134" s="17" t="s">
        <v>11</v>
      </c>
      <c r="B134" s="18" t="s">
        <v>77</v>
      </c>
      <c r="C134" s="18" t="s">
        <v>79</v>
      </c>
      <c r="D134" s="17"/>
      <c r="E134" s="19" t="s">
        <v>384</v>
      </c>
      <c r="F134" s="9">
        <f>F135+F137</f>
        <v>16344.9</v>
      </c>
      <c r="G134" s="9">
        <f t="shared" ref="G134:H134" si="70">G135+G137</f>
        <v>16244.4</v>
      </c>
      <c r="H134" s="9">
        <f t="shared" si="70"/>
        <v>16292.300000000001</v>
      </c>
    </row>
    <row r="135" spans="1:8" ht="38.25" outlineLevel="6">
      <c r="A135" s="17" t="s">
        <v>11</v>
      </c>
      <c r="B135" s="18" t="s">
        <v>77</v>
      </c>
      <c r="C135" s="18" t="s">
        <v>80</v>
      </c>
      <c r="D135" s="17"/>
      <c r="E135" s="19" t="s">
        <v>385</v>
      </c>
      <c r="F135" s="9">
        <f>F136</f>
        <v>3269</v>
      </c>
      <c r="G135" s="9">
        <f t="shared" ref="G135:H135" si="71">G136</f>
        <v>3132.1</v>
      </c>
      <c r="H135" s="9">
        <f t="shared" si="71"/>
        <v>3132.1</v>
      </c>
    </row>
    <row r="136" spans="1:8" ht="25.5" outlineLevel="7">
      <c r="A136" s="17" t="s">
        <v>11</v>
      </c>
      <c r="B136" s="18" t="s">
        <v>77</v>
      </c>
      <c r="C136" s="18" t="s">
        <v>80</v>
      </c>
      <c r="D136" s="17" t="s">
        <v>7</v>
      </c>
      <c r="E136" s="19" t="s">
        <v>318</v>
      </c>
      <c r="F136" s="9">
        <v>3269</v>
      </c>
      <c r="G136" s="9">
        <v>3132.1</v>
      </c>
      <c r="H136" s="9">
        <v>3132.1</v>
      </c>
    </row>
    <row r="137" spans="1:8" ht="38.25" outlineLevel="7">
      <c r="A137" s="17" t="s">
        <v>11</v>
      </c>
      <c r="B137" s="18" t="s">
        <v>77</v>
      </c>
      <c r="C137" s="18" t="s">
        <v>578</v>
      </c>
      <c r="D137" s="17"/>
      <c r="E137" s="19" t="s">
        <v>385</v>
      </c>
      <c r="F137" s="9">
        <f>F138</f>
        <v>13075.9</v>
      </c>
      <c r="G137" s="9">
        <f t="shared" ref="G137:H137" si="72">G138</f>
        <v>13112.3</v>
      </c>
      <c r="H137" s="9">
        <f t="shared" si="72"/>
        <v>13160.2</v>
      </c>
    </row>
    <row r="138" spans="1:8" ht="25.5" outlineLevel="7">
      <c r="A138" s="17" t="s">
        <v>11</v>
      </c>
      <c r="B138" s="18" t="s">
        <v>77</v>
      </c>
      <c r="C138" s="18" t="s">
        <v>578</v>
      </c>
      <c r="D138" s="17">
        <v>200</v>
      </c>
      <c r="E138" s="19" t="s">
        <v>318</v>
      </c>
      <c r="F138" s="9">
        <v>13075.9</v>
      </c>
      <c r="G138" s="9">
        <v>13112.3</v>
      </c>
      <c r="H138" s="9">
        <v>13160.2</v>
      </c>
    </row>
    <row r="139" spans="1:8" outlineLevel="2">
      <c r="A139" s="17" t="s">
        <v>11</v>
      </c>
      <c r="B139" s="18" t="s">
        <v>81</v>
      </c>
      <c r="C139" s="18"/>
      <c r="D139" s="17"/>
      <c r="E139" s="19" t="s">
        <v>285</v>
      </c>
      <c r="F139" s="9">
        <f>F140</f>
        <v>50950.9</v>
      </c>
      <c r="G139" s="9">
        <f t="shared" ref="G139:H139" si="73">G140</f>
        <v>53382.5</v>
      </c>
      <c r="H139" s="9">
        <f t="shared" si="73"/>
        <v>55581.2</v>
      </c>
    </row>
    <row r="140" spans="1:8" ht="51" outlineLevel="3">
      <c r="A140" s="17" t="s">
        <v>11</v>
      </c>
      <c r="B140" s="18" t="s">
        <v>81</v>
      </c>
      <c r="C140" s="18" t="s">
        <v>74</v>
      </c>
      <c r="D140" s="17"/>
      <c r="E140" s="19" t="s">
        <v>283</v>
      </c>
      <c r="F140" s="9">
        <f>F141+F161</f>
        <v>50950.9</v>
      </c>
      <c r="G140" s="9">
        <f t="shared" ref="G140:H140" si="74">G141+G161</f>
        <v>53382.5</v>
      </c>
      <c r="H140" s="9">
        <f t="shared" si="74"/>
        <v>55581.2</v>
      </c>
    </row>
    <row r="141" spans="1:8" ht="25.5" outlineLevel="4">
      <c r="A141" s="17" t="s">
        <v>11</v>
      </c>
      <c r="B141" s="18" t="s">
        <v>81</v>
      </c>
      <c r="C141" s="18" t="s">
        <v>78</v>
      </c>
      <c r="D141" s="17"/>
      <c r="E141" s="19" t="s">
        <v>383</v>
      </c>
      <c r="F141" s="9">
        <f>F142+F151+F156</f>
        <v>49753.599999999999</v>
      </c>
      <c r="G141" s="9">
        <f t="shared" ref="G141:H141" si="75">G142+G151+G156</f>
        <v>52185.2</v>
      </c>
      <c r="H141" s="9">
        <f t="shared" si="75"/>
        <v>54382.1</v>
      </c>
    </row>
    <row r="142" spans="1:8" ht="38.25" outlineLevel="5">
      <c r="A142" s="17" t="s">
        <v>11</v>
      </c>
      <c r="B142" s="18" t="s">
        <v>81</v>
      </c>
      <c r="C142" s="18" t="s">
        <v>82</v>
      </c>
      <c r="D142" s="17"/>
      <c r="E142" s="19" t="s">
        <v>386</v>
      </c>
      <c r="F142" s="9">
        <f>F143+F145+F147+F149</f>
        <v>27364.3</v>
      </c>
      <c r="G142" s="9">
        <f t="shared" ref="G142:H142" si="76">G143+G145+G147+G149</f>
        <v>28873.699999999997</v>
      </c>
      <c r="H142" s="9">
        <f t="shared" si="76"/>
        <v>30185.4</v>
      </c>
    </row>
    <row r="143" spans="1:8" ht="63.75" outlineLevel="6">
      <c r="A143" s="17" t="s">
        <v>11</v>
      </c>
      <c r="B143" s="18" t="s">
        <v>81</v>
      </c>
      <c r="C143" s="18" t="s">
        <v>83</v>
      </c>
      <c r="D143" s="17"/>
      <c r="E143" s="19" t="s">
        <v>387</v>
      </c>
      <c r="F143" s="9">
        <f>F144</f>
        <v>12163.5</v>
      </c>
      <c r="G143" s="9">
        <f t="shared" ref="G143:H143" si="77">G144</f>
        <v>12650</v>
      </c>
      <c r="H143" s="9">
        <f t="shared" si="77"/>
        <v>13156</v>
      </c>
    </row>
    <row r="144" spans="1:8" ht="25.5" outlineLevel="7">
      <c r="A144" s="17" t="s">
        <v>11</v>
      </c>
      <c r="B144" s="18" t="s">
        <v>81</v>
      </c>
      <c r="C144" s="18" t="s">
        <v>83</v>
      </c>
      <c r="D144" s="17" t="s">
        <v>7</v>
      </c>
      <c r="E144" s="19" t="s">
        <v>318</v>
      </c>
      <c r="F144" s="9">
        <v>12163.5</v>
      </c>
      <c r="G144" s="9">
        <v>12650</v>
      </c>
      <c r="H144" s="9">
        <v>13156</v>
      </c>
    </row>
    <row r="145" spans="1:8" ht="38.25" outlineLevel="6">
      <c r="A145" s="17" t="s">
        <v>11</v>
      </c>
      <c r="B145" s="18" t="s">
        <v>81</v>
      </c>
      <c r="C145" s="18" t="s">
        <v>84</v>
      </c>
      <c r="D145" s="17"/>
      <c r="E145" s="19" t="s">
        <v>388</v>
      </c>
      <c r="F145" s="9">
        <f>F146</f>
        <v>8000</v>
      </c>
      <c r="G145" s="9">
        <f t="shared" ref="G145:H145" si="78">G146</f>
        <v>8000</v>
      </c>
      <c r="H145" s="9">
        <f t="shared" si="78"/>
        <v>8000</v>
      </c>
    </row>
    <row r="146" spans="1:8" ht="25.5" outlineLevel="7">
      <c r="A146" s="17" t="s">
        <v>11</v>
      </c>
      <c r="B146" s="18" t="s">
        <v>81</v>
      </c>
      <c r="C146" s="18" t="s">
        <v>84</v>
      </c>
      <c r="D146" s="17" t="s">
        <v>39</v>
      </c>
      <c r="E146" s="19" t="s">
        <v>344</v>
      </c>
      <c r="F146" s="9">
        <v>8000</v>
      </c>
      <c r="G146" s="9">
        <v>8000</v>
      </c>
      <c r="H146" s="9">
        <v>8000</v>
      </c>
    </row>
    <row r="147" spans="1:8" ht="25.5" outlineLevel="6">
      <c r="A147" s="17" t="s">
        <v>11</v>
      </c>
      <c r="B147" s="18" t="s">
        <v>81</v>
      </c>
      <c r="C147" s="18" t="s">
        <v>85</v>
      </c>
      <c r="D147" s="17"/>
      <c r="E147" s="19" t="s">
        <v>389</v>
      </c>
      <c r="F147" s="9">
        <f>F148</f>
        <v>2200.8000000000002</v>
      </c>
      <c r="G147" s="9">
        <f t="shared" ref="G147:H147" si="79">G148</f>
        <v>3704.3</v>
      </c>
      <c r="H147" s="9">
        <f t="shared" si="79"/>
        <v>4029.4</v>
      </c>
    </row>
    <row r="148" spans="1:8" ht="25.5" outlineLevel="7">
      <c r="A148" s="17" t="s">
        <v>11</v>
      </c>
      <c r="B148" s="18" t="s">
        <v>81</v>
      </c>
      <c r="C148" s="18" t="s">
        <v>85</v>
      </c>
      <c r="D148" s="17" t="s">
        <v>7</v>
      </c>
      <c r="E148" s="19" t="s">
        <v>318</v>
      </c>
      <c r="F148" s="9">
        <v>2200.8000000000002</v>
      </c>
      <c r="G148" s="9">
        <v>3704.3</v>
      </c>
      <c r="H148" s="9">
        <v>4029.4</v>
      </c>
    </row>
    <row r="149" spans="1:8" ht="51" outlineLevel="6">
      <c r="A149" s="17" t="s">
        <v>11</v>
      </c>
      <c r="B149" s="18" t="s">
        <v>81</v>
      </c>
      <c r="C149" s="18" t="s">
        <v>86</v>
      </c>
      <c r="D149" s="17"/>
      <c r="E149" s="19" t="s">
        <v>390</v>
      </c>
      <c r="F149" s="9">
        <f>F150</f>
        <v>5000</v>
      </c>
      <c r="G149" s="9">
        <f t="shared" ref="G149:H149" si="80">G150</f>
        <v>4519.3999999999996</v>
      </c>
      <c r="H149" s="9">
        <f t="shared" si="80"/>
        <v>5000</v>
      </c>
    </row>
    <row r="150" spans="1:8" ht="25.5" outlineLevel="7">
      <c r="A150" s="17" t="s">
        <v>11</v>
      </c>
      <c r="B150" s="18" t="s">
        <v>81</v>
      </c>
      <c r="C150" s="18" t="s">
        <v>86</v>
      </c>
      <c r="D150" s="17" t="s">
        <v>7</v>
      </c>
      <c r="E150" s="19" t="s">
        <v>318</v>
      </c>
      <c r="F150" s="9">
        <v>5000</v>
      </c>
      <c r="G150" s="9">
        <v>4519.3999999999996</v>
      </c>
      <c r="H150" s="9">
        <v>5000</v>
      </c>
    </row>
    <row r="151" spans="1:8" ht="25.5" outlineLevel="5">
      <c r="A151" s="17" t="s">
        <v>11</v>
      </c>
      <c r="B151" s="18" t="s">
        <v>81</v>
      </c>
      <c r="C151" s="18" t="s">
        <v>87</v>
      </c>
      <c r="D151" s="17"/>
      <c r="E151" s="19" t="s">
        <v>644</v>
      </c>
      <c r="F151" s="9">
        <f>F154+F152</f>
        <v>20404.900000000001</v>
      </c>
      <c r="G151" s="9">
        <f t="shared" ref="G151:H151" si="81">G154+G152</f>
        <v>21279.5</v>
      </c>
      <c r="H151" s="9">
        <f t="shared" si="81"/>
        <v>22107.1</v>
      </c>
    </row>
    <row r="152" spans="1:8" ht="25.5" outlineLevel="5">
      <c r="A152" s="17" t="s">
        <v>11</v>
      </c>
      <c r="B152" s="18" t="s">
        <v>81</v>
      </c>
      <c r="C152" s="18" t="s">
        <v>579</v>
      </c>
      <c r="D152" s="17"/>
      <c r="E152" s="19" t="s">
        <v>613</v>
      </c>
      <c r="F152" s="9">
        <f>F153</f>
        <v>16323.9</v>
      </c>
      <c r="G152" s="9">
        <f t="shared" ref="G152:H152" si="82">G153</f>
        <v>17023.599999999999</v>
      </c>
      <c r="H152" s="9">
        <f t="shared" si="82"/>
        <v>17685.7</v>
      </c>
    </row>
    <row r="153" spans="1:8" ht="25.5" outlineLevel="5">
      <c r="A153" s="17" t="s">
        <v>11</v>
      </c>
      <c r="B153" s="18" t="s">
        <v>81</v>
      </c>
      <c r="C153" s="18" t="s">
        <v>579</v>
      </c>
      <c r="D153" s="17">
        <v>200</v>
      </c>
      <c r="E153" s="19" t="s">
        <v>318</v>
      </c>
      <c r="F153" s="9">
        <v>16323.9</v>
      </c>
      <c r="G153" s="9">
        <v>17023.599999999999</v>
      </c>
      <c r="H153" s="9">
        <v>17685.7</v>
      </c>
    </row>
    <row r="154" spans="1:8" ht="25.5" outlineLevel="6">
      <c r="A154" s="17" t="s">
        <v>11</v>
      </c>
      <c r="B154" s="18" t="s">
        <v>81</v>
      </c>
      <c r="C154" s="18" t="s">
        <v>88</v>
      </c>
      <c r="D154" s="17"/>
      <c r="E154" s="19" t="s">
        <v>614</v>
      </c>
      <c r="F154" s="9">
        <f>F155</f>
        <v>4081</v>
      </c>
      <c r="G154" s="9">
        <f t="shared" ref="G154:H154" si="83">G155</f>
        <v>4255.8999999999996</v>
      </c>
      <c r="H154" s="9">
        <f t="shared" si="83"/>
        <v>4421.3999999999996</v>
      </c>
    </row>
    <row r="155" spans="1:8" ht="25.5" outlineLevel="7">
      <c r="A155" s="17" t="s">
        <v>11</v>
      </c>
      <c r="B155" s="18" t="s">
        <v>81</v>
      </c>
      <c r="C155" s="18" t="s">
        <v>88</v>
      </c>
      <c r="D155" s="17" t="s">
        <v>7</v>
      </c>
      <c r="E155" s="19" t="s">
        <v>318</v>
      </c>
      <c r="F155" s="9">
        <v>4081</v>
      </c>
      <c r="G155" s="9">
        <v>4255.8999999999996</v>
      </c>
      <c r="H155" s="9">
        <v>4421.3999999999996</v>
      </c>
    </row>
    <row r="156" spans="1:8" ht="38.25" outlineLevel="5">
      <c r="A156" s="17" t="s">
        <v>11</v>
      </c>
      <c r="B156" s="18" t="s">
        <v>81</v>
      </c>
      <c r="C156" s="18" t="s">
        <v>89</v>
      </c>
      <c r="D156" s="17"/>
      <c r="E156" s="19" t="s">
        <v>645</v>
      </c>
      <c r="F156" s="9">
        <f>F159+F157</f>
        <v>1984.4</v>
      </c>
      <c r="G156" s="9">
        <f t="shared" ref="G156:H156" si="84">G159+G157</f>
        <v>2032</v>
      </c>
      <c r="H156" s="9">
        <f t="shared" si="84"/>
        <v>2089.6</v>
      </c>
    </row>
    <row r="157" spans="1:8" ht="25.5" outlineLevel="5">
      <c r="A157" s="17" t="s">
        <v>11</v>
      </c>
      <c r="B157" s="18" t="s">
        <v>81</v>
      </c>
      <c r="C157" s="18" t="s">
        <v>580</v>
      </c>
      <c r="D157" s="17"/>
      <c r="E157" s="19" t="s">
        <v>581</v>
      </c>
      <c r="F157" s="9">
        <f>F158</f>
        <v>1587.5</v>
      </c>
      <c r="G157" s="9">
        <f t="shared" ref="G157:H157" si="85">G158</f>
        <v>1625.6</v>
      </c>
      <c r="H157" s="9">
        <f t="shared" si="85"/>
        <v>1671.7</v>
      </c>
    </row>
    <row r="158" spans="1:8" ht="25.5" outlineLevel="5">
      <c r="A158" s="17" t="s">
        <v>11</v>
      </c>
      <c r="B158" s="18" t="s">
        <v>81</v>
      </c>
      <c r="C158" s="18" t="s">
        <v>580</v>
      </c>
      <c r="D158" s="17" t="s">
        <v>7</v>
      </c>
      <c r="E158" s="19" t="s">
        <v>318</v>
      </c>
      <c r="F158" s="9">
        <v>1587.5</v>
      </c>
      <c r="G158" s="9">
        <v>1625.6</v>
      </c>
      <c r="H158" s="9">
        <v>1671.7</v>
      </c>
    </row>
    <row r="159" spans="1:8" ht="25.5" outlineLevel="6">
      <c r="A159" s="17" t="s">
        <v>11</v>
      </c>
      <c r="B159" s="18" t="s">
        <v>81</v>
      </c>
      <c r="C159" s="18" t="s">
        <v>90</v>
      </c>
      <c r="D159" s="17"/>
      <c r="E159" s="19" t="s">
        <v>393</v>
      </c>
      <c r="F159" s="9">
        <f>F160</f>
        <v>396.9</v>
      </c>
      <c r="G159" s="9">
        <f t="shared" ref="G159:H159" si="86">G160</f>
        <v>406.4</v>
      </c>
      <c r="H159" s="9">
        <f t="shared" si="86"/>
        <v>417.9</v>
      </c>
    </row>
    <row r="160" spans="1:8" ht="25.5" outlineLevel="7">
      <c r="A160" s="17" t="s">
        <v>11</v>
      </c>
      <c r="B160" s="18" t="s">
        <v>81</v>
      </c>
      <c r="C160" s="18" t="s">
        <v>90</v>
      </c>
      <c r="D160" s="17" t="s">
        <v>7</v>
      </c>
      <c r="E160" s="19" t="s">
        <v>318</v>
      </c>
      <c r="F160" s="9">
        <v>396.9</v>
      </c>
      <c r="G160" s="9">
        <v>406.4</v>
      </c>
      <c r="H160" s="9">
        <v>417.9</v>
      </c>
    </row>
    <row r="161" spans="1:8" ht="25.5" outlineLevel="4">
      <c r="A161" s="17" t="s">
        <v>11</v>
      </c>
      <c r="B161" s="18" t="s">
        <v>81</v>
      </c>
      <c r="C161" s="18" t="s">
        <v>91</v>
      </c>
      <c r="D161" s="17"/>
      <c r="E161" s="19" t="s">
        <v>394</v>
      </c>
      <c r="F161" s="9">
        <f>F162</f>
        <v>1197.3</v>
      </c>
      <c r="G161" s="9">
        <f t="shared" ref="G161:H161" si="87">G162</f>
        <v>1197.3</v>
      </c>
      <c r="H161" s="9">
        <f t="shared" si="87"/>
        <v>1199.0999999999999</v>
      </c>
    </row>
    <row r="162" spans="1:8" ht="51" outlineLevel="5">
      <c r="A162" s="17" t="s">
        <v>11</v>
      </c>
      <c r="B162" s="18" t="s">
        <v>81</v>
      </c>
      <c r="C162" s="18" t="s">
        <v>92</v>
      </c>
      <c r="D162" s="17"/>
      <c r="E162" s="19" t="s">
        <v>646</v>
      </c>
      <c r="F162" s="9">
        <f>F163+F165</f>
        <v>1197.3</v>
      </c>
      <c r="G162" s="9">
        <f t="shared" ref="G162:H162" si="88">G163+G165</f>
        <v>1197.3</v>
      </c>
      <c r="H162" s="9">
        <f t="shared" si="88"/>
        <v>1199.0999999999999</v>
      </c>
    </row>
    <row r="163" spans="1:8" ht="38.25" outlineLevel="5">
      <c r="A163" s="17" t="s">
        <v>11</v>
      </c>
      <c r="B163" s="18" t="s">
        <v>81</v>
      </c>
      <c r="C163" s="18" t="s">
        <v>582</v>
      </c>
      <c r="D163" s="17"/>
      <c r="E163" s="19" t="s">
        <v>583</v>
      </c>
      <c r="F163" s="9">
        <f>F164</f>
        <v>957.8</v>
      </c>
      <c r="G163" s="9">
        <f>G164</f>
        <v>957.8</v>
      </c>
      <c r="H163" s="9">
        <f t="shared" ref="H163" si="89">H164</f>
        <v>959.3</v>
      </c>
    </row>
    <row r="164" spans="1:8" ht="25.5" outlineLevel="5">
      <c r="A164" s="17" t="s">
        <v>11</v>
      </c>
      <c r="B164" s="18" t="s">
        <v>81</v>
      </c>
      <c r="C164" s="18" t="s">
        <v>582</v>
      </c>
      <c r="D164" s="17" t="s">
        <v>7</v>
      </c>
      <c r="E164" s="19" t="s">
        <v>318</v>
      </c>
      <c r="F164" s="9">
        <v>957.8</v>
      </c>
      <c r="G164" s="9">
        <v>957.8</v>
      </c>
      <c r="H164" s="9">
        <v>959.3</v>
      </c>
    </row>
    <row r="165" spans="1:8" ht="38.25" outlineLevel="6">
      <c r="A165" s="17" t="s">
        <v>11</v>
      </c>
      <c r="B165" s="18" t="s">
        <v>81</v>
      </c>
      <c r="C165" s="18" t="s">
        <v>93</v>
      </c>
      <c r="D165" s="17"/>
      <c r="E165" s="19" t="s">
        <v>397</v>
      </c>
      <c r="F165" s="9">
        <f>F166</f>
        <v>239.5</v>
      </c>
      <c r="G165" s="9">
        <f t="shared" ref="G165" si="90">G166</f>
        <v>239.5</v>
      </c>
      <c r="H165" s="9">
        <f>H166</f>
        <v>239.8</v>
      </c>
    </row>
    <row r="166" spans="1:8" ht="25.5" outlineLevel="7">
      <c r="A166" s="17" t="s">
        <v>11</v>
      </c>
      <c r="B166" s="18" t="s">
        <v>81</v>
      </c>
      <c r="C166" s="18" t="s">
        <v>93</v>
      </c>
      <c r="D166" s="17" t="s">
        <v>7</v>
      </c>
      <c r="E166" s="19" t="s">
        <v>318</v>
      </c>
      <c r="F166" s="9">
        <v>239.5</v>
      </c>
      <c r="G166" s="9">
        <v>239.5</v>
      </c>
      <c r="H166" s="9">
        <v>239.8</v>
      </c>
    </row>
    <row r="167" spans="1:8" outlineLevel="2">
      <c r="A167" s="17" t="s">
        <v>11</v>
      </c>
      <c r="B167" s="18" t="s">
        <v>95</v>
      </c>
      <c r="C167" s="18"/>
      <c r="D167" s="17"/>
      <c r="E167" s="19" t="s">
        <v>286</v>
      </c>
      <c r="F167" s="9">
        <f>F168</f>
        <v>300</v>
      </c>
      <c r="G167" s="9">
        <f t="shared" ref="G167:H167" si="91">G168</f>
        <v>300</v>
      </c>
      <c r="H167" s="9">
        <f t="shared" si="91"/>
        <v>300</v>
      </c>
    </row>
    <row r="168" spans="1:8" ht="51" outlineLevel="3">
      <c r="A168" s="17" t="s">
        <v>11</v>
      </c>
      <c r="B168" s="18" t="s">
        <v>95</v>
      </c>
      <c r="C168" s="18" t="s">
        <v>29</v>
      </c>
      <c r="D168" s="17"/>
      <c r="E168" s="19" t="s">
        <v>612</v>
      </c>
      <c r="F168" s="9">
        <f>F169</f>
        <v>300</v>
      </c>
      <c r="G168" s="9">
        <f t="shared" ref="G168:H170" si="92">G169</f>
        <v>300</v>
      </c>
      <c r="H168" s="9">
        <f t="shared" si="92"/>
        <v>300</v>
      </c>
    </row>
    <row r="169" spans="1:8" ht="25.5" outlineLevel="4">
      <c r="A169" s="17" t="s">
        <v>11</v>
      </c>
      <c r="B169" s="18" t="s">
        <v>95</v>
      </c>
      <c r="C169" s="18" t="s">
        <v>35</v>
      </c>
      <c r="D169" s="17"/>
      <c r="E169" s="19" t="s">
        <v>339</v>
      </c>
      <c r="F169" s="9">
        <f>F170</f>
        <v>300</v>
      </c>
      <c r="G169" s="9">
        <f t="shared" si="92"/>
        <v>300</v>
      </c>
      <c r="H169" s="9">
        <f t="shared" si="92"/>
        <v>300</v>
      </c>
    </row>
    <row r="170" spans="1:8" ht="51" outlineLevel="5">
      <c r="A170" s="17" t="s">
        <v>11</v>
      </c>
      <c r="B170" s="18" t="s">
        <v>95</v>
      </c>
      <c r="C170" s="18" t="s">
        <v>36</v>
      </c>
      <c r="D170" s="17"/>
      <c r="E170" s="19" t="s">
        <v>340</v>
      </c>
      <c r="F170" s="9">
        <f>F171</f>
        <v>300</v>
      </c>
      <c r="G170" s="9">
        <f t="shared" si="92"/>
        <v>300</v>
      </c>
      <c r="H170" s="9">
        <f t="shared" si="92"/>
        <v>300</v>
      </c>
    </row>
    <row r="171" spans="1:8" ht="25.5" outlineLevel="6">
      <c r="A171" s="17" t="s">
        <v>11</v>
      </c>
      <c r="B171" s="18" t="s">
        <v>95</v>
      </c>
      <c r="C171" s="18" t="s">
        <v>96</v>
      </c>
      <c r="D171" s="17"/>
      <c r="E171" s="19" t="s">
        <v>401</v>
      </c>
      <c r="F171" s="9">
        <f>F172</f>
        <v>300</v>
      </c>
      <c r="G171" s="9">
        <f t="shared" ref="G171:H171" si="93">G172</f>
        <v>300</v>
      </c>
      <c r="H171" s="9">
        <f t="shared" si="93"/>
        <v>300</v>
      </c>
    </row>
    <row r="172" spans="1:8" ht="25.5" outlineLevel="7">
      <c r="A172" s="17" t="s">
        <v>11</v>
      </c>
      <c r="B172" s="18" t="s">
        <v>95</v>
      </c>
      <c r="C172" s="18" t="s">
        <v>96</v>
      </c>
      <c r="D172" s="17" t="s">
        <v>7</v>
      </c>
      <c r="E172" s="19" t="s">
        <v>318</v>
      </c>
      <c r="F172" s="9">
        <v>300</v>
      </c>
      <c r="G172" s="9">
        <v>300</v>
      </c>
      <c r="H172" s="9">
        <v>300</v>
      </c>
    </row>
    <row r="173" spans="1:8" outlineLevel="1">
      <c r="A173" s="17" t="s">
        <v>11</v>
      </c>
      <c r="B173" s="18" t="s">
        <v>97</v>
      </c>
      <c r="C173" s="18"/>
      <c r="D173" s="17"/>
      <c r="E173" s="19" t="s">
        <v>265</v>
      </c>
      <c r="F173" s="9">
        <f>F174+F187+F211+F255</f>
        <v>124447.29999999999</v>
      </c>
      <c r="G173" s="9">
        <f>G174+G187+G211+G255</f>
        <v>45455</v>
      </c>
      <c r="H173" s="9">
        <f>H174+H187+H211+H255</f>
        <v>40413.300000000003</v>
      </c>
    </row>
    <row r="174" spans="1:8" outlineLevel="2">
      <c r="A174" s="17" t="s">
        <v>11</v>
      </c>
      <c r="B174" s="18" t="s">
        <v>98</v>
      </c>
      <c r="C174" s="18"/>
      <c r="D174" s="17"/>
      <c r="E174" s="19" t="s">
        <v>287</v>
      </c>
      <c r="F174" s="9">
        <f>F175+F182</f>
        <v>2200</v>
      </c>
      <c r="G174" s="9">
        <f>G175+G182</f>
        <v>2000</v>
      </c>
      <c r="H174" s="9">
        <f>H175+H182</f>
        <v>2000</v>
      </c>
    </row>
    <row r="175" spans="1:8" ht="51" outlineLevel="3">
      <c r="A175" s="17" t="s">
        <v>11</v>
      </c>
      <c r="B175" s="18" t="s">
        <v>98</v>
      </c>
      <c r="C175" s="18" t="s">
        <v>74</v>
      </c>
      <c r="D175" s="17"/>
      <c r="E175" s="19" t="s">
        <v>283</v>
      </c>
      <c r="F175" s="9">
        <f>F176</f>
        <v>2000</v>
      </c>
      <c r="G175" s="9">
        <f t="shared" ref="G175:H176" si="94">G176</f>
        <v>2000</v>
      </c>
      <c r="H175" s="9">
        <f t="shared" si="94"/>
        <v>2000</v>
      </c>
    </row>
    <row r="176" spans="1:8" ht="25.5" outlineLevel="4">
      <c r="A176" s="17" t="s">
        <v>11</v>
      </c>
      <c r="B176" s="18" t="s">
        <v>98</v>
      </c>
      <c r="C176" s="18" t="s">
        <v>99</v>
      </c>
      <c r="D176" s="17"/>
      <c r="E176" s="19" t="s">
        <v>403</v>
      </c>
      <c r="F176" s="9">
        <f>F177</f>
        <v>2000</v>
      </c>
      <c r="G176" s="9">
        <f t="shared" si="94"/>
        <v>2000</v>
      </c>
      <c r="H176" s="9">
        <f t="shared" si="94"/>
        <v>2000</v>
      </c>
    </row>
    <row r="177" spans="1:8" ht="38.25" outlineLevel="5">
      <c r="A177" s="17" t="s">
        <v>11</v>
      </c>
      <c r="B177" s="18" t="s">
        <v>98</v>
      </c>
      <c r="C177" s="18" t="s">
        <v>100</v>
      </c>
      <c r="D177" s="17"/>
      <c r="E177" s="19" t="s">
        <v>404</v>
      </c>
      <c r="F177" s="9">
        <f>F178+F180</f>
        <v>2000</v>
      </c>
      <c r="G177" s="9">
        <f t="shared" ref="G177:H177" si="95">G178+G180</f>
        <v>2000</v>
      </c>
      <c r="H177" s="9">
        <f t="shared" si="95"/>
        <v>2000</v>
      </c>
    </row>
    <row r="178" spans="1:8" ht="25.5" outlineLevel="6">
      <c r="A178" s="17" t="s">
        <v>11</v>
      </c>
      <c r="B178" s="18" t="s">
        <v>98</v>
      </c>
      <c r="C178" s="18" t="s">
        <v>688</v>
      </c>
      <c r="D178" s="17"/>
      <c r="E178" s="19" t="s">
        <v>687</v>
      </c>
      <c r="F178" s="9">
        <f>F179</f>
        <v>1000</v>
      </c>
      <c r="G178" s="9">
        <f t="shared" ref="G178:H178" si="96">G179</f>
        <v>1000</v>
      </c>
      <c r="H178" s="9">
        <f t="shared" si="96"/>
        <v>1000</v>
      </c>
    </row>
    <row r="179" spans="1:8" ht="25.5" outlineLevel="7">
      <c r="A179" s="17" t="s">
        <v>11</v>
      </c>
      <c r="B179" s="18" t="s">
        <v>98</v>
      </c>
      <c r="C179" s="18" t="s">
        <v>688</v>
      </c>
      <c r="D179" s="17">
        <v>200</v>
      </c>
      <c r="E179" s="19" t="s">
        <v>318</v>
      </c>
      <c r="F179" s="9">
        <v>1000</v>
      </c>
      <c r="G179" s="9">
        <v>1000</v>
      </c>
      <c r="H179" s="9">
        <v>1000</v>
      </c>
    </row>
    <row r="180" spans="1:8" ht="38.25" outlineLevel="6">
      <c r="A180" s="17" t="s">
        <v>11</v>
      </c>
      <c r="B180" s="18" t="s">
        <v>98</v>
      </c>
      <c r="C180" s="18" t="s">
        <v>101</v>
      </c>
      <c r="D180" s="17"/>
      <c r="E180" s="19" t="s">
        <v>406</v>
      </c>
      <c r="F180" s="9">
        <f>F181</f>
        <v>1000</v>
      </c>
      <c r="G180" s="9">
        <f t="shared" ref="G180:H180" si="97">G181</f>
        <v>1000</v>
      </c>
      <c r="H180" s="9">
        <f t="shared" si="97"/>
        <v>1000</v>
      </c>
    </row>
    <row r="181" spans="1:8" ht="25.5" outlineLevel="7">
      <c r="A181" s="17" t="s">
        <v>11</v>
      </c>
      <c r="B181" s="18" t="s">
        <v>98</v>
      </c>
      <c r="C181" s="18" t="s">
        <v>101</v>
      </c>
      <c r="D181" s="17" t="s">
        <v>7</v>
      </c>
      <c r="E181" s="19" t="s">
        <v>318</v>
      </c>
      <c r="F181" s="9">
        <v>1000</v>
      </c>
      <c r="G181" s="9">
        <v>1000</v>
      </c>
      <c r="H181" s="9">
        <v>1000</v>
      </c>
    </row>
    <row r="182" spans="1:8" ht="38.25" outlineLevel="3">
      <c r="A182" s="17" t="s">
        <v>11</v>
      </c>
      <c r="B182" s="18" t="s">
        <v>98</v>
      </c>
      <c r="C182" s="18" t="s">
        <v>102</v>
      </c>
      <c r="D182" s="17"/>
      <c r="E182" s="19" t="s">
        <v>717</v>
      </c>
      <c r="F182" s="9">
        <f>F183</f>
        <v>200</v>
      </c>
      <c r="G182" s="9">
        <f t="shared" ref="G182:H183" si="98">G183</f>
        <v>0</v>
      </c>
      <c r="H182" s="9">
        <f t="shared" si="98"/>
        <v>0</v>
      </c>
    </row>
    <row r="183" spans="1:8" ht="25.5" outlineLevel="4">
      <c r="A183" s="17" t="s">
        <v>11</v>
      </c>
      <c r="B183" s="18" t="s">
        <v>98</v>
      </c>
      <c r="C183" s="18" t="s">
        <v>103</v>
      </c>
      <c r="D183" s="17"/>
      <c r="E183" s="19" t="s">
        <v>634</v>
      </c>
      <c r="F183" s="9">
        <f>F184</f>
        <v>200</v>
      </c>
      <c r="G183" s="9">
        <f t="shared" si="98"/>
        <v>0</v>
      </c>
      <c r="H183" s="9">
        <f t="shared" si="98"/>
        <v>0</v>
      </c>
    </row>
    <row r="184" spans="1:8" ht="25.5" outlineLevel="5">
      <c r="A184" s="17" t="s">
        <v>11</v>
      </c>
      <c r="B184" s="18" t="s">
        <v>98</v>
      </c>
      <c r="C184" s="18" t="s">
        <v>104</v>
      </c>
      <c r="D184" s="17"/>
      <c r="E184" s="19" t="s">
        <v>635</v>
      </c>
      <c r="F184" s="9">
        <f>F185</f>
        <v>200</v>
      </c>
      <c r="G184" s="9">
        <f>G185</f>
        <v>0</v>
      </c>
      <c r="H184" s="9">
        <f>H185</f>
        <v>0</v>
      </c>
    </row>
    <row r="185" spans="1:8" ht="38.25" outlineLevel="6">
      <c r="A185" s="17" t="s">
        <v>11</v>
      </c>
      <c r="B185" s="18" t="s">
        <v>98</v>
      </c>
      <c r="C185" s="18" t="s">
        <v>105</v>
      </c>
      <c r="D185" s="17"/>
      <c r="E185" s="19" t="s">
        <v>571</v>
      </c>
      <c r="F185" s="9">
        <f>F186</f>
        <v>200</v>
      </c>
      <c r="G185" s="9">
        <f t="shared" ref="G185:H185" si="99">G186</f>
        <v>0</v>
      </c>
      <c r="H185" s="9">
        <f t="shared" si="99"/>
        <v>0</v>
      </c>
    </row>
    <row r="186" spans="1:8" ht="25.5" outlineLevel="7">
      <c r="A186" s="17" t="s">
        <v>11</v>
      </c>
      <c r="B186" s="18" t="s">
        <v>98</v>
      </c>
      <c r="C186" s="18" t="s">
        <v>105</v>
      </c>
      <c r="D186" s="17" t="s">
        <v>7</v>
      </c>
      <c r="E186" s="19" t="s">
        <v>318</v>
      </c>
      <c r="F186" s="9">
        <v>200</v>
      </c>
      <c r="G186" s="9">
        <v>0</v>
      </c>
      <c r="H186" s="9">
        <v>0</v>
      </c>
    </row>
    <row r="187" spans="1:8" outlineLevel="2">
      <c r="A187" s="17" t="s">
        <v>11</v>
      </c>
      <c r="B187" s="18" t="s">
        <v>107</v>
      </c>
      <c r="C187" s="18"/>
      <c r="D187" s="17"/>
      <c r="E187" s="19" t="s">
        <v>289</v>
      </c>
      <c r="F187" s="9">
        <f>F188</f>
        <v>8350.4</v>
      </c>
      <c r="G187" s="9">
        <f t="shared" ref="G187:H188" si="100">G188</f>
        <v>980</v>
      </c>
      <c r="H187" s="9">
        <f t="shared" si="100"/>
        <v>980</v>
      </c>
    </row>
    <row r="188" spans="1:8" ht="51" outlineLevel="3">
      <c r="A188" s="17" t="s">
        <v>11</v>
      </c>
      <c r="B188" s="18" t="s">
        <v>107</v>
      </c>
      <c r="C188" s="18" t="s">
        <v>74</v>
      </c>
      <c r="D188" s="17"/>
      <c r="E188" s="19" t="s">
        <v>283</v>
      </c>
      <c r="F188" s="9">
        <f>F189</f>
        <v>8350.4</v>
      </c>
      <c r="G188" s="9">
        <f t="shared" si="100"/>
        <v>980</v>
      </c>
      <c r="H188" s="9">
        <f t="shared" si="100"/>
        <v>980</v>
      </c>
    </row>
    <row r="189" spans="1:8" ht="25.5" outlineLevel="4">
      <c r="A189" s="17" t="s">
        <v>11</v>
      </c>
      <c r="B189" s="18" t="s">
        <v>107</v>
      </c>
      <c r="C189" s="18" t="s">
        <v>99</v>
      </c>
      <c r="D189" s="17"/>
      <c r="E189" s="19" t="s">
        <v>403</v>
      </c>
      <c r="F189" s="9">
        <f>F190+F195+F208</f>
        <v>8350.4</v>
      </c>
      <c r="G189" s="9">
        <f>G190+G195+G208</f>
        <v>980</v>
      </c>
      <c r="H189" s="9">
        <f>H190+H195+H208</f>
        <v>980</v>
      </c>
    </row>
    <row r="190" spans="1:8" ht="27.75" customHeight="1" outlineLevel="5">
      <c r="A190" s="17" t="s">
        <v>11</v>
      </c>
      <c r="B190" s="18" t="s">
        <v>107</v>
      </c>
      <c r="C190" s="18" t="s">
        <v>108</v>
      </c>
      <c r="D190" s="17"/>
      <c r="E190" s="19" t="s">
        <v>412</v>
      </c>
      <c r="F190" s="9">
        <f>F191+F193</f>
        <v>1330</v>
      </c>
      <c r="G190" s="9">
        <f t="shared" ref="G190:H190" si="101">G191+G193</f>
        <v>330</v>
      </c>
      <c r="H190" s="9">
        <f t="shared" si="101"/>
        <v>330</v>
      </c>
    </row>
    <row r="191" spans="1:8" ht="25.5" outlineLevel="6">
      <c r="A191" s="17" t="s">
        <v>11</v>
      </c>
      <c r="B191" s="18" t="s">
        <v>107</v>
      </c>
      <c r="C191" s="18" t="s">
        <v>109</v>
      </c>
      <c r="D191" s="17"/>
      <c r="E191" s="19" t="s">
        <v>413</v>
      </c>
      <c r="F191" s="9">
        <f>F192</f>
        <v>1000</v>
      </c>
      <c r="G191" s="9">
        <f t="shared" ref="G191:H191" si="102">G192</f>
        <v>0</v>
      </c>
      <c r="H191" s="9">
        <f t="shared" si="102"/>
        <v>0</v>
      </c>
    </row>
    <row r="192" spans="1:8" ht="25.5" outlineLevel="7">
      <c r="A192" s="17" t="s">
        <v>11</v>
      </c>
      <c r="B192" s="18" t="s">
        <v>107</v>
      </c>
      <c r="C192" s="18" t="s">
        <v>109</v>
      </c>
      <c r="D192" s="17" t="s">
        <v>7</v>
      </c>
      <c r="E192" s="19" t="s">
        <v>318</v>
      </c>
      <c r="F192" s="9">
        <v>1000</v>
      </c>
      <c r="G192" s="9">
        <v>0</v>
      </c>
      <c r="H192" s="9">
        <v>0</v>
      </c>
    </row>
    <row r="193" spans="1:8" outlineLevel="6">
      <c r="A193" s="17" t="s">
        <v>11</v>
      </c>
      <c r="B193" s="18" t="s">
        <v>107</v>
      </c>
      <c r="C193" s="18" t="s">
        <v>110</v>
      </c>
      <c r="D193" s="17"/>
      <c r="E193" s="19" t="s">
        <v>414</v>
      </c>
      <c r="F193" s="9">
        <f>F194</f>
        <v>330</v>
      </c>
      <c r="G193" s="9">
        <f t="shared" ref="G193:H193" si="103">G194</f>
        <v>330</v>
      </c>
      <c r="H193" s="9">
        <f t="shared" si="103"/>
        <v>330</v>
      </c>
    </row>
    <row r="194" spans="1:8" ht="25.5" outlineLevel="7">
      <c r="A194" s="17" t="s">
        <v>11</v>
      </c>
      <c r="B194" s="18" t="s">
        <v>107</v>
      </c>
      <c r="C194" s="18" t="s">
        <v>110</v>
      </c>
      <c r="D194" s="17" t="s">
        <v>7</v>
      </c>
      <c r="E194" s="19" t="s">
        <v>318</v>
      </c>
      <c r="F194" s="9">
        <v>330</v>
      </c>
      <c r="G194" s="9">
        <v>330</v>
      </c>
      <c r="H194" s="9">
        <v>330</v>
      </c>
    </row>
    <row r="195" spans="1:8" ht="25.5" outlineLevel="5">
      <c r="A195" s="17" t="s">
        <v>11</v>
      </c>
      <c r="B195" s="18" t="s">
        <v>107</v>
      </c>
      <c r="C195" s="18" t="s">
        <v>111</v>
      </c>
      <c r="D195" s="17"/>
      <c r="E195" s="19" t="s">
        <v>415</v>
      </c>
      <c r="F195" s="21">
        <f>F196+F198+F200+F202+F204+F206</f>
        <v>5500</v>
      </c>
      <c r="G195" s="21">
        <f t="shared" ref="G195:H195" si="104">G196+G198+G200+G202+G204+G206</f>
        <v>650</v>
      </c>
      <c r="H195" s="21">
        <f t="shared" si="104"/>
        <v>650</v>
      </c>
    </row>
    <row r="196" spans="1:8" outlineLevel="6">
      <c r="A196" s="17" t="s">
        <v>11</v>
      </c>
      <c r="B196" s="18" t="s">
        <v>107</v>
      </c>
      <c r="C196" s="18" t="s">
        <v>112</v>
      </c>
      <c r="D196" s="17"/>
      <c r="E196" s="19" t="s">
        <v>416</v>
      </c>
      <c r="F196" s="9">
        <f>F197</f>
        <v>1000</v>
      </c>
      <c r="G196" s="9">
        <f t="shared" ref="G196:H196" si="105">G197</f>
        <v>0</v>
      </c>
      <c r="H196" s="9">
        <f t="shared" si="105"/>
        <v>0</v>
      </c>
    </row>
    <row r="197" spans="1:8" ht="25.5" outlineLevel="7">
      <c r="A197" s="17" t="s">
        <v>11</v>
      </c>
      <c r="B197" s="18" t="s">
        <v>107</v>
      </c>
      <c r="C197" s="18" t="s">
        <v>112</v>
      </c>
      <c r="D197" s="17" t="s">
        <v>7</v>
      </c>
      <c r="E197" s="19" t="s">
        <v>318</v>
      </c>
      <c r="F197" s="9">
        <v>1000</v>
      </c>
      <c r="G197" s="9">
        <v>0</v>
      </c>
      <c r="H197" s="9">
        <v>0</v>
      </c>
    </row>
    <row r="198" spans="1:8" ht="25.5" outlineLevel="6">
      <c r="A198" s="17" t="s">
        <v>11</v>
      </c>
      <c r="B198" s="18" t="s">
        <v>107</v>
      </c>
      <c r="C198" s="18" t="s">
        <v>113</v>
      </c>
      <c r="D198" s="17"/>
      <c r="E198" s="19" t="s">
        <v>637</v>
      </c>
      <c r="F198" s="9">
        <f>F199</f>
        <v>2000</v>
      </c>
      <c r="G198" s="9">
        <f t="shared" ref="G198:H198" si="106">G199</f>
        <v>0</v>
      </c>
      <c r="H198" s="9">
        <f t="shared" si="106"/>
        <v>0</v>
      </c>
    </row>
    <row r="199" spans="1:8" ht="25.5" outlineLevel="7">
      <c r="A199" s="17" t="s">
        <v>11</v>
      </c>
      <c r="B199" s="18" t="s">
        <v>107</v>
      </c>
      <c r="C199" s="18" t="s">
        <v>113</v>
      </c>
      <c r="D199" s="17" t="s">
        <v>7</v>
      </c>
      <c r="E199" s="19" t="s">
        <v>318</v>
      </c>
      <c r="F199" s="9">
        <v>2000</v>
      </c>
      <c r="G199" s="9">
        <v>0</v>
      </c>
      <c r="H199" s="9">
        <v>0</v>
      </c>
    </row>
    <row r="200" spans="1:8" ht="38.25" outlineLevel="6">
      <c r="A200" s="17" t="s">
        <v>11</v>
      </c>
      <c r="B200" s="18" t="s">
        <v>107</v>
      </c>
      <c r="C200" s="18" t="s">
        <v>114</v>
      </c>
      <c r="D200" s="17"/>
      <c r="E200" s="19" t="s">
        <v>417</v>
      </c>
      <c r="F200" s="9">
        <f>F201</f>
        <v>300</v>
      </c>
      <c r="G200" s="9">
        <f t="shared" ref="G200:H200" si="107">G201</f>
        <v>300</v>
      </c>
      <c r="H200" s="9">
        <f t="shared" si="107"/>
        <v>300</v>
      </c>
    </row>
    <row r="201" spans="1:8" ht="25.5" outlineLevel="7">
      <c r="A201" s="17" t="s">
        <v>11</v>
      </c>
      <c r="B201" s="18" t="s">
        <v>107</v>
      </c>
      <c r="C201" s="18" t="s">
        <v>114</v>
      </c>
      <c r="D201" s="17" t="s">
        <v>7</v>
      </c>
      <c r="E201" s="19" t="s">
        <v>318</v>
      </c>
      <c r="F201" s="9">
        <v>300</v>
      </c>
      <c r="G201" s="9">
        <v>300</v>
      </c>
      <c r="H201" s="9">
        <v>300</v>
      </c>
    </row>
    <row r="202" spans="1:8" ht="25.5" outlineLevel="7">
      <c r="A202" s="17" t="s">
        <v>11</v>
      </c>
      <c r="B202" s="18" t="s">
        <v>107</v>
      </c>
      <c r="C202" s="18" t="s">
        <v>616</v>
      </c>
      <c r="D202" s="17"/>
      <c r="E202" s="19" t="s">
        <v>617</v>
      </c>
      <c r="F202" s="9">
        <f>F203</f>
        <v>1000</v>
      </c>
      <c r="G202" s="9">
        <f t="shared" ref="G202:H202" si="108">G203</f>
        <v>0</v>
      </c>
      <c r="H202" s="9">
        <f t="shared" si="108"/>
        <v>0</v>
      </c>
    </row>
    <row r="203" spans="1:8" ht="25.5" outlineLevel="7">
      <c r="A203" s="17" t="s">
        <v>11</v>
      </c>
      <c r="B203" s="18" t="s">
        <v>107</v>
      </c>
      <c r="C203" s="18" t="s">
        <v>616</v>
      </c>
      <c r="D203" s="17">
        <v>200</v>
      </c>
      <c r="E203" s="19" t="s">
        <v>318</v>
      </c>
      <c r="F203" s="9">
        <v>1000</v>
      </c>
      <c r="G203" s="9">
        <v>0</v>
      </c>
      <c r="H203" s="9">
        <v>0</v>
      </c>
    </row>
    <row r="204" spans="1:8" ht="25.5" outlineLevel="7">
      <c r="A204" s="17" t="s">
        <v>11</v>
      </c>
      <c r="B204" s="18" t="s">
        <v>107</v>
      </c>
      <c r="C204" s="18" t="s">
        <v>638</v>
      </c>
      <c r="D204" s="17"/>
      <c r="E204" s="19" t="s">
        <v>639</v>
      </c>
      <c r="F204" s="9">
        <f>F205</f>
        <v>350</v>
      </c>
      <c r="G204" s="9">
        <f t="shared" ref="G204:H204" si="109">G205</f>
        <v>350</v>
      </c>
      <c r="H204" s="9">
        <f t="shared" si="109"/>
        <v>350</v>
      </c>
    </row>
    <row r="205" spans="1:8" ht="25.5" outlineLevel="7">
      <c r="A205" s="17" t="s">
        <v>11</v>
      </c>
      <c r="B205" s="18" t="s">
        <v>107</v>
      </c>
      <c r="C205" s="18" t="s">
        <v>638</v>
      </c>
      <c r="D205" s="17">
        <v>200</v>
      </c>
      <c r="E205" s="19" t="s">
        <v>318</v>
      </c>
      <c r="F205" s="9">
        <v>350</v>
      </c>
      <c r="G205" s="9">
        <v>350</v>
      </c>
      <c r="H205" s="9">
        <v>350</v>
      </c>
    </row>
    <row r="206" spans="1:8" ht="25.5" outlineLevel="7">
      <c r="A206" s="17" t="s">
        <v>11</v>
      </c>
      <c r="B206" s="18" t="s">
        <v>107</v>
      </c>
      <c r="C206" s="18" t="s">
        <v>649</v>
      </c>
      <c r="D206" s="17"/>
      <c r="E206" s="19" t="s">
        <v>650</v>
      </c>
      <c r="F206" s="9">
        <f>F207</f>
        <v>850</v>
      </c>
      <c r="G206" s="9">
        <f t="shared" ref="G206:H206" si="110">G207</f>
        <v>0</v>
      </c>
      <c r="H206" s="9">
        <f t="shared" si="110"/>
        <v>0</v>
      </c>
    </row>
    <row r="207" spans="1:8" ht="25.5" outlineLevel="7">
      <c r="A207" s="17" t="s">
        <v>11</v>
      </c>
      <c r="B207" s="18" t="s">
        <v>107</v>
      </c>
      <c r="C207" s="18" t="s">
        <v>649</v>
      </c>
      <c r="D207" s="17">
        <v>200</v>
      </c>
      <c r="E207" s="19" t="s">
        <v>318</v>
      </c>
      <c r="F207" s="9">
        <v>850</v>
      </c>
      <c r="G207" s="9">
        <v>0</v>
      </c>
      <c r="H207" s="9">
        <v>0</v>
      </c>
    </row>
    <row r="208" spans="1:8" ht="25.5" outlineLevel="5">
      <c r="A208" s="17" t="s">
        <v>11</v>
      </c>
      <c r="B208" s="18" t="s">
        <v>107</v>
      </c>
      <c r="C208" s="18" t="s">
        <v>115</v>
      </c>
      <c r="D208" s="17"/>
      <c r="E208" s="19" t="s">
        <v>418</v>
      </c>
      <c r="F208" s="21">
        <f>F209</f>
        <v>1520.4</v>
      </c>
      <c r="G208" s="21">
        <f t="shared" ref="G208:H208" si="111">G209</f>
        <v>0</v>
      </c>
      <c r="H208" s="21">
        <f t="shared" si="111"/>
        <v>0</v>
      </c>
    </row>
    <row r="209" spans="1:10" ht="51" outlineLevel="6">
      <c r="A209" s="17" t="s">
        <v>11</v>
      </c>
      <c r="B209" s="18" t="s">
        <v>107</v>
      </c>
      <c r="C209" s="18" t="s">
        <v>609</v>
      </c>
      <c r="D209" s="17"/>
      <c r="E209" s="19" t="s">
        <v>636</v>
      </c>
      <c r="F209" s="9">
        <f>F210</f>
        <v>1520.4</v>
      </c>
      <c r="G209" s="9">
        <f t="shared" ref="G209:H209" si="112">G210</f>
        <v>0</v>
      </c>
      <c r="H209" s="9">
        <f t="shared" si="112"/>
        <v>0</v>
      </c>
      <c r="I209" s="78"/>
      <c r="J209" s="78"/>
    </row>
    <row r="210" spans="1:10" ht="25.5" outlineLevel="7">
      <c r="A210" s="17" t="s">
        <v>11</v>
      </c>
      <c r="B210" s="18" t="s">
        <v>107</v>
      </c>
      <c r="C210" s="18" t="s">
        <v>609</v>
      </c>
      <c r="D210" s="17" t="s">
        <v>7</v>
      </c>
      <c r="E210" s="19" t="s">
        <v>318</v>
      </c>
      <c r="F210" s="9">
        <v>1520.4</v>
      </c>
      <c r="G210" s="9">
        <v>0</v>
      </c>
      <c r="H210" s="9">
        <v>0</v>
      </c>
      <c r="I210" s="78"/>
      <c r="J210" s="78"/>
    </row>
    <row r="211" spans="1:10" outlineLevel="2">
      <c r="A211" s="17" t="s">
        <v>11</v>
      </c>
      <c r="B211" s="18" t="s">
        <v>116</v>
      </c>
      <c r="C211" s="18"/>
      <c r="D211" s="17"/>
      <c r="E211" s="19" t="s">
        <v>290</v>
      </c>
      <c r="F211" s="9">
        <f>F212+F243</f>
        <v>87361.5</v>
      </c>
      <c r="G211" s="9">
        <f>G212+G243</f>
        <v>15939.6</v>
      </c>
      <c r="H211" s="9">
        <f>H212+H243</f>
        <v>10897.9</v>
      </c>
      <c r="I211" s="78"/>
      <c r="J211" s="78"/>
    </row>
    <row r="212" spans="1:10" ht="51" outlineLevel="3">
      <c r="A212" s="17" t="s">
        <v>11</v>
      </c>
      <c r="B212" s="18" t="s">
        <v>116</v>
      </c>
      <c r="C212" s="18" t="s">
        <v>74</v>
      </c>
      <c r="D212" s="17"/>
      <c r="E212" s="19" t="s">
        <v>283</v>
      </c>
      <c r="F212" s="9">
        <f>F213</f>
        <v>19207.400000000001</v>
      </c>
      <c r="G212" s="9">
        <f t="shared" ref="G212:H212" si="113">G213</f>
        <v>15317.6</v>
      </c>
      <c r="H212" s="9">
        <f t="shared" si="113"/>
        <v>10275.9</v>
      </c>
    </row>
    <row r="213" spans="1:10" ht="25.5" outlineLevel="4">
      <c r="A213" s="17" t="s">
        <v>11</v>
      </c>
      <c r="B213" s="18" t="s">
        <v>116</v>
      </c>
      <c r="C213" s="18" t="s">
        <v>75</v>
      </c>
      <c r="D213" s="17"/>
      <c r="E213" s="19" t="s">
        <v>380</v>
      </c>
      <c r="F213" s="9">
        <f>F214+F221+F232</f>
        <v>19207.400000000001</v>
      </c>
      <c r="G213" s="9">
        <f>G214+G221+G232</f>
        <v>15317.6</v>
      </c>
      <c r="H213" s="9">
        <f>H214+H221+H232</f>
        <v>10275.9</v>
      </c>
    </row>
    <row r="214" spans="1:10" ht="16.5" customHeight="1" outlineLevel="5">
      <c r="A214" s="17" t="s">
        <v>11</v>
      </c>
      <c r="B214" s="18" t="s">
        <v>116</v>
      </c>
      <c r="C214" s="18" t="s">
        <v>117</v>
      </c>
      <c r="D214" s="17"/>
      <c r="E214" s="19" t="s">
        <v>420</v>
      </c>
      <c r="F214" s="9">
        <f>F215+F217+F219</f>
        <v>11500</v>
      </c>
      <c r="G214" s="9">
        <f t="shared" ref="G214:H214" si="114">G215+G217+G219</f>
        <v>9717.6</v>
      </c>
      <c r="H214" s="9">
        <f t="shared" si="114"/>
        <v>5175.8999999999996</v>
      </c>
    </row>
    <row r="215" spans="1:10" ht="25.5" outlineLevel="6">
      <c r="A215" s="17" t="s">
        <v>11</v>
      </c>
      <c r="B215" s="18" t="s">
        <v>116</v>
      </c>
      <c r="C215" s="18" t="s">
        <v>118</v>
      </c>
      <c r="D215" s="17"/>
      <c r="E215" s="19" t="s">
        <v>421</v>
      </c>
      <c r="F215" s="9">
        <f>F216</f>
        <v>8500</v>
      </c>
      <c r="G215" s="9">
        <f t="shared" ref="G215:H215" si="115">G216</f>
        <v>6717.6</v>
      </c>
      <c r="H215" s="9">
        <f t="shared" si="115"/>
        <v>3175.9</v>
      </c>
    </row>
    <row r="216" spans="1:10" ht="25.5" outlineLevel="7">
      <c r="A216" s="17" t="s">
        <v>11</v>
      </c>
      <c r="B216" s="18" t="s">
        <v>116</v>
      </c>
      <c r="C216" s="18" t="s">
        <v>118</v>
      </c>
      <c r="D216" s="17" t="s">
        <v>7</v>
      </c>
      <c r="E216" s="19" t="s">
        <v>318</v>
      </c>
      <c r="F216" s="9">
        <v>8500</v>
      </c>
      <c r="G216" s="9">
        <v>6717.6</v>
      </c>
      <c r="H216" s="9">
        <v>3175.9</v>
      </c>
    </row>
    <row r="217" spans="1:10" ht="25.5" outlineLevel="6">
      <c r="A217" s="17" t="s">
        <v>11</v>
      </c>
      <c r="B217" s="18" t="s">
        <v>116</v>
      </c>
      <c r="C217" s="18" t="s">
        <v>119</v>
      </c>
      <c r="D217" s="17"/>
      <c r="E217" s="19" t="s">
        <v>422</v>
      </c>
      <c r="F217" s="9">
        <f>F218</f>
        <v>1500</v>
      </c>
      <c r="G217" s="9">
        <f t="shared" ref="G217:H217" si="116">G218</f>
        <v>1500</v>
      </c>
      <c r="H217" s="9">
        <f t="shared" si="116"/>
        <v>1000</v>
      </c>
    </row>
    <row r="218" spans="1:10" ht="25.5" outlineLevel="7">
      <c r="A218" s="17" t="s">
        <v>11</v>
      </c>
      <c r="B218" s="18" t="s">
        <v>116</v>
      </c>
      <c r="C218" s="18" t="s">
        <v>119</v>
      </c>
      <c r="D218" s="17" t="s">
        <v>39</v>
      </c>
      <c r="E218" s="19" t="s">
        <v>344</v>
      </c>
      <c r="F218" s="9">
        <v>1500</v>
      </c>
      <c r="G218" s="9">
        <v>1500</v>
      </c>
      <c r="H218" s="9">
        <v>1000</v>
      </c>
    </row>
    <row r="219" spans="1:10" ht="38.25" outlineLevel="6">
      <c r="A219" s="17" t="s">
        <v>11</v>
      </c>
      <c r="B219" s="18" t="s">
        <v>116</v>
      </c>
      <c r="C219" s="18" t="s">
        <v>120</v>
      </c>
      <c r="D219" s="17"/>
      <c r="E219" s="19" t="s">
        <v>423</v>
      </c>
      <c r="F219" s="9">
        <f>F220</f>
        <v>1500</v>
      </c>
      <c r="G219" s="9">
        <f t="shared" ref="G219:H219" si="117">G220</f>
        <v>1500</v>
      </c>
      <c r="H219" s="9">
        <f t="shared" si="117"/>
        <v>1000</v>
      </c>
    </row>
    <row r="220" spans="1:10" ht="25.5" outlineLevel="7">
      <c r="A220" s="17" t="s">
        <v>11</v>
      </c>
      <c r="B220" s="18" t="s">
        <v>116</v>
      </c>
      <c r="C220" s="18" t="s">
        <v>120</v>
      </c>
      <c r="D220" s="17" t="s">
        <v>7</v>
      </c>
      <c r="E220" s="19" t="s">
        <v>318</v>
      </c>
      <c r="F220" s="9">
        <v>1500</v>
      </c>
      <c r="G220" s="9">
        <v>1500</v>
      </c>
      <c r="H220" s="9">
        <v>1000</v>
      </c>
    </row>
    <row r="221" spans="1:10" ht="25.5" outlineLevel="5">
      <c r="A221" s="17" t="s">
        <v>11</v>
      </c>
      <c r="B221" s="18" t="s">
        <v>116</v>
      </c>
      <c r="C221" s="18" t="s">
        <v>76</v>
      </c>
      <c r="D221" s="17"/>
      <c r="E221" s="19" t="s">
        <v>381</v>
      </c>
      <c r="F221" s="9">
        <f>F222+F224+F226+F228+F230</f>
        <v>6900</v>
      </c>
      <c r="G221" s="9">
        <f t="shared" ref="G221:H221" si="118">G222+G224+G226+G228+G230</f>
        <v>3900</v>
      </c>
      <c r="H221" s="9">
        <f t="shared" si="118"/>
        <v>3400</v>
      </c>
    </row>
    <row r="222" spans="1:10" outlineLevel="6">
      <c r="A222" s="59" t="s">
        <v>11</v>
      </c>
      <c r="B222" s="58" t="s">
        <v>116</v>
      </c>
      <c r="C222" s="58" t="s">
        <v>121</v>
      </c>
      <c r="D222" s="59"/>
      <c r="E222" s="61" t="s">
        <v>425</v>
      </c>
      <c r="F222" s="21">
        <f>F223</f>
        <v>5000</v>
      </c>
      <c r="G222" s="9">
        <f t="shared" ref="G222:H222" si="119">G223</f>
        <v>2000</v>
      </c>
      <c r="H222" s="9">
        <f t="shared" si="119"/>
        <v>2000</v>
      </c>
    </row>
    <row r="223" spans="1:10" ht="25.5" outlineLevel="7">
      <c r="A223" s="59" t="s">
        <v>11</v>
      </c>
      <c r="B223" s="58" t="s">
        <v>116</v>
      </c>
      <c r="C223" s="58" t="s">
        <v>121</v>
      </c>
      <c r="D223" s="59" t="s">
        <v>39</v>
      </c>
      <c r="E223" s="61" t="s">
        <v>344</v>
      </c>
      <c r="F223" s="21">
        <v>5000</v>
      </c>
      <c r="G223" s="21">
        <v>2000</v>
      </c>
      <c r="H223" s="21">
        <v>2000</v>
      </c>
    </row>
    <row r="224" spans="1:10" ht="25.5" outlineLevel="6">
      <c r="A224" s="17" t="s">
        <v>11</v>
      </c>
      <c r="B224" s="18" t="s">
        <v>116</v>
      </c>
      <c r="C224" s="18" t="s">
        <v>122</v>
      </c>
      <c r="D224" s="17"/>
      <c r="E224" s="19" t="s">
        <v>426</v>
      </c>
      <c r="F224" s="9">
        <f>F225</f>
        <v>300</v>
      </c>
      <c r="G224" s="9">
        <f t="shared" ref="G224:H224" si="120">G225</f>
        <v>300</v>
      </c>
      <c r="H224" s="9">
        <f t="shared" si="120"/>
        <v>300</v>
      </c>
    </row>
    <row r="225" spans="1:11" ht="25.5" outlineLevel="7">
      <c r="A225" s="17" t="s">
        <v>11</v>
      </c>
      <c r="B225" s="18" t="s">
        <v>116</v>
      </c>
      <c r="C225" s="18" t="s">
        <v>122</v>
      </c>
      <c r="D225" s="17" t="s">
        <v>7</v>
      </c>
      <c r="E225" s="19" t="s">
        <v>318</v>
      </c>
      <c r="F225" s="9">
        <v>300</v>
      </c>
      <c r="G225" s="9">
        <v>300</v>
      </c>
      <c r="H225" s="9">
        <v>300</v>
      </c>
    </row>
    <row r="226" spans="1:11" outlineLevel="6">
      <c r="A226" s="17" t="s">
        <v>11</v>
      </c>
      <c r="B226" s="18" t="s">
        <v>116</v>
      </c>
      <c r="C226" s="18" t="s">
        <v>123</v>
      </c>
      <c r="D226" s="17"/>
      <c r="E226" s="19" t="s">
        <v>428</v>
      </c>
      <c r="F226" s="9">
        <f>F227</f>
        <v>250</v>
      </c>
      <c r="G226" s="9">
        <f t="shared" ref="G226:H226" si="121">G227</f>
        <v>250</v>
      </c>
      <c r="H226" s="9">
        <f t="shared" si="121"/>
        <v>250</v>
      </c>
    </row>
    <row r="227" spans="1:11" ht="25.5" outlineLevel="7">
      <c r="A227" s="17" t="s">
        <v>11</v>
      </c>
      <c r="B227" s="18" t="s">
        <v>116</v>
      </c>
      <c r="C227" s="18" t="s">
        <v>123</v>
      </c>
      <c r="D227" s="17" t="s">
        <v>7</v>
      </c>
      <c r="E227" s="19" t="s">
        <v>318</v>
      </c>
      <c r="F227" s="9">
        <v>250</v>
      </c>
      <c r="G227" s="9">
        <v>250</v>
      </c>
      <c r="H227" s="9">
        <v>250</v>
      </c>
    </row>
    <row r="228" spans="1:11" ht="38.25" outlineLevel="6">
      <c r="A228" s="17" t="s">
        <v>11</v>
      </c>
      <c r="B228" s="18" t="s">
        <v>116</v>
      </c>
      <c r="C228" s="18" t="s">
        <v>124</v>
      </c>
      <c r="D228" s="17"/>
      <c r="E228" s="19" t="s">
        <v>429</v>
      </c>
      <c r="F228" s="9">
        <f>F229</f>
        <v>1000</v>
      </c>
      <c r="G228" s="9">
        <f t="shared" ref="G228:H228" si="122">G229</f>
        <v>1000</v>
      </c>
      <c r="H228" s="9">
        <f t="shared" si="122"/>
        <v>500</v>
      </c>
    </row>
    <row r="229" spans="1:11" ht="25.5" outlineLevel="7">
      <c r="A229" s="17" t="s">
        <v>11</v>
      </c>
      <c r="B229" s="18" t="s">
        <v>116</v>
      </c>
      <c r="C229" s="18" t="s">
        <v>124</v>
      </c>
      <c r="D229" s="17" t="s">
        <v>7</v>
      </c>
      <c r="E229" s="19" t="s">
        <v>318</v>
      </c>
      <c r="F229" s="9">
        <v>1000</v>
      </c>
      <c r="G229" s="9">
        <v>1000</v>
      </c>
      <c r="H229" s="9">
        <v>500</v>
      </c>
    </row>
    <row r="230" spans="1:11" outlineLevel="6">
      <c r="A230" s="17" t="s">
        <v>11</v>
      </c>
      <c r="B230" s="18" t="s">
        <v>116</v>
      </c>
      <c r="C230" s="18" t="s">
        <v>125</v>
      </c>
      <c r="D230" s="17"/>
      <c r="E230" s="19" t="s">
        <v>430</v>
      </c>
      <c r="F230" s="9">
        <f>F231</f>
        <v>350</v>
      </c>
      <c r="G230" s="9">
        <f t="shared" ref="G230:H230" si="123">G231</f>
        <v>350</v>
      </c>
      <c r="H230" s="9">
        <f t="shared" si="123"/>
        <v>350</v>
      </c>
    </row>
    <row r="231" spans="1:11" ht="25.5" outlineLevel="7">
      <c r="A231" s="17" t="s">
        <v>11</v>
      </c>
      <c r="B231" s="18" t="s">
        <v>116</v>
      </c>
      <c r="C231" s="18" t="s">
        <v>125</v>
      </c>
      <c r="D231" s="17" t="s">
        <v>7</v>
      </c>
      <c r="E231" s="19" t="s">
        <v>318</v>
      </c>
      <c r="F231" s="9">
        <v>350</v>
      </c>
      <c r="G231" s="9">
        <v>350</v>
      </c>
      <c r="H231" s="9">
        <v>350</v>
      </c>
    </row>
    <row r="232" spans="1:11" ht="25.5" outlineLevel="5">
      <c r="A232" s="17" t="s">
        <v>11</v>
      </c>
      <c r="B232" s="18" t="s">
        <v>116</v>
      </c>
      <c r="C232" s="18" t="s">
        <v>94</v>
      </c>
      <c r="D232" s="17"/>
      <c r="E232" s="19" t="s">
        <v>399</v>
      </c>
      <c r="F232" s="9">
        <f>F233+F235+F237+F239+F241</f>
        <v>807.4</v>
      </c>
      <c r="G232" s="9">
        <f t="shared" ref="G232:H232" si="124">G233+G235+G237+G239+G241</f>
        <v>1700</v>
      </c>
      <c r="H232" s="9">
        <f t="shared" si="124"/>
        <v>1700</v>
      </c>
    </row>
    <row r="233" spans="1:11" outlineLevel="5">
      <c r="A233" s="17" t="s">
        <v>11</v>
      </c>
      <c r="B233" s="18" t="s">
        <v>116</v>
      </c>
      <c r="C233" s="18" t="s">
        <v>681</v>
      </c>
      <c r="D233" s="17"/>
      <c r="E233" s="19" t="s">
        <v>682</v>
      </c>
      <c r="F233" s="9">
        <f>F234</f>
        <v>300</v>
      </c>
      <c r="G233" s="9">
        <f t="shared" ref="G233:H233" si="125">G234</f>
        <v>300</v>
      </c>
      <c r="H233" s="9">
        <f t="shared" si="125"/>
        <v>300</v>
      </c>
    </row>
    <row r="234" spans="1:11" ht="25.5" outlineLevel="5">
      <c r="A234" s="17" t="s">
        <v>11</v>
      </c>
      <c r="B234" s="18" t="s">
        <v>116</v>
      </c>
      <c r="C234" s="18" t="s">
        <v>681</v>
      </c>
      <c r="D234" s="17">
        <v>200</v>
      </c>
      <c r="E234" s="19" t="s">
        <v>318</v>
      </c>
      <c r="F234" s="9">
        <v>300</v>
      </c>
      <c r="G234" s="9">
        <v>300</v>
      </c>
      <c r="H234" s="9">
        <v>300</v>
      </c>
    </row>
    <row r="235" spans="1:11" ht="38.25" outlineLevel="6">
      <c r="A235" s="17" t="s">
        <v>11</v>
      </c>
      <c r="B235" s="18" t="s">
        <v>116</v>
      </c>
      <c r="C235" s="77" t="s">
        <v>666</v>
      </c>
      <c r="D235" s="17"/>
      <c r="E235" s="19" t="s">
        <v>665</v>
      </c>
      <c r="F235" s="9">
        <f>F236</f>
        <v>0</v>
      </c>
      <c r="G235" s="9">
        <f t="shared" ref="G235:H235" si="126">G236</f>
        <v>1400</v>
      </c>
      <c r="H235" s="9">
        <f t="shared" si="126"/>
        <v>1400</v>
      </c>
    </row>
    <row r="236" spans="1:11" ht="25.5" outlineLevel="7">
      <c r="A236" s="17" t="s">
        <v>11</v>
      </c>
      <c r="B236" s="18" t="s">
        <v>116</v>
      </c>
      <c r="C236" s="77" t="s">
        <v>666</v>
      </c>
      <c r="D236" s="17" t="s">
        <v>7</v>
      </c>
      <c r="E236" s="19" t="s">
        <v>318</v>
      </c>
      <c r="F236" s="9">
        <v>0</v>
      </c>
      <c r="G236" s="9">
        <v>1400</v>
      </c>
      <c r="H236" s="9">
        <v>1400</v>
      </c>
    </row>
    <row r="237" spans="1:11" ht="63.75" outlineLevel="7">
      <c r="A237" s="17" t="s">
        <v>11</v>
      </c>
      <c r="B237" s="18" t="s">
        <v>116</v>
      </c>
      <c r="C237" s="77" t="s">
        <v>729</v>
      </c>
      <c r="D237" s="17"/>
      <c r="E237" s="19" t="s">
        <v>715</v>
      </c>
      <c r="F237" s="9">
        <f>F238</f>
        <v>84.8</v>
      </c>
      <c r="G237" s="9">
        <f t="shared" ref="G237:H237" si="127">G238</f>
        <v>0</v>
      </c>
      <c r="H237" s="9">
        <f t="shared" si="127"/>
        <v>0</v>
      </c>
      <c r="I237" s="78"/>
      <c r="J237" s="78"/>
      <c r="K237" s="78"/>
    </row>
    <row r="238" spans="1:11" ht="25.5" outlineLevel="7">
      <c r="A238" s="17" t="s">
        <v>11</v>
      </c>
      <c r="B238" s="18" t="s">
        <v>116</v>
      </c>
      <c r="C238" s="77" t="s">
        <v>729</v>
      </c>
      <c r="D238" s="17" t="s">
        <v>7</v>
      </c>
      <c r="E238" s="19" t="s">
        <v>318</v>
      </c>
      <c r="F238" s="9">
        <v>84.8</v>
      </c>
      <c r="G238" s="9">
        <v>0</v>
      </c>
      <c r="H238" s="9">
        <v>0</v>
      </c>
      <c r="I238" s="78"/>
      <c r="J238" s="78"/>
      <c r="K238" s="78"/>
    </row>
    <row r="239" spans="1:11" ht="63.75" outlineLevel="7">
      <c r="A239" s="17" t="s">
        <v>11</v>
      </c>
      <c r="B239" s="18" t="s">
        <v>116</v>
      </c>
      <c r="C239" s="77" t="s">
        <v>730</v>
      </c>
      <c r="D239" s="17"/>
      <c r="E239" s="19" t="s">
        <v>733</v>
      </c>
      <c r="F239" s="9">
        <f>F240</f>
        <v>265</v>
      </c>
      <c r="G239" s="9">
        <f t="shared" ref="G239:H239" si="128">G240</f>
        <v>0</v>
      </c>
      <c r="H239" s="9">
        <f t="shared" si="128"/>
        <v>0</v>
      </c>
      <c r="I239" s="78"/>
      <c r="J239" s="78"/>
      <c r="K239" s="78"/>
    </row>
    <row r="240" spans="1:11" ht="25.5" outlineLevel="7">
      <c r="A240" s="17" t="s">
        <v>11</v>
      </c>
      <c r="B240" s="18" t="s">
        <v>116</v>
      </c>
      <c r="C240" s="77" t="s">
        <v>730</v>
      </c>
      <c r="D240" s="17" t="s">
        <v>7</v>
      </c>
      <c r="E240" s="19" t="s">
        <v>318</v>
      </c>
      <c r="F240" s="9">
        <v>265</v>
      </c>
      <c r="G240" s="9">
        <v>0</v>
      </c>
      <c r="H240" s="9">
        <v>0</v>
      </c>
      <c r="I240" s="78"/>
      <c r="J240" s="78"/>
      <c r="K240" s="78"/>
    </row>
    <row r="241" spans="1:11" ht="76.5" outlineLevel="7">
      <c r="A241" s="17" t="s">
        <v>11</v>
      </c>
      <c r="B241" s="18" t="s">
        <v>116</v>
      </c>
      <c r="C241" s="77" t="s">
        <v>731</v>
      </c>
      <c r="D241" s="77"/>
      <c r="E241" s="92" t="s">
        <v>716</v>
      </c>
      <c r="F241" s="9">
        <f>F242</f>
        <v>157.6</v>
      </c>
      <c r="G241" s="9">
        <f t="shared" ref="G241:H241" si="129">G242</f>
        <v>0</v>
      </c>
      <c r="H241" s="9">
        <f t="shared" si="129"/>
        <v>0</v>
      </c>
      <c r="I241" s="78"/>
      <c r="J241" s="78"/>
      <c r="K241" s="78"/>
    </row>
    <row r="242" spans="1:11" ht="25.5" outlineLevel="7">
      <c r="A242" s="17" t="s">
        <v>11</v>
      </c>
      <c r="B242" s="18" t="s">
        <v>116</v>
      </c>
      <c r="C242" s="77" t="s">
        <v>731</v>
      </c>
      <c r="D242" s="77" t="s">
        <v>7</v>
      </c>
      <c r="E242" s="92" t="s">
        <v>318</v>
      </c>
      <c r="F242" s="9">
        <v>157.6</v>
      </c>
      <c r="G242" s="9">
        <v>0</v>
      </c>
      <c r="H242" s="9">
        <v>0</v>
      </c>
      <c r="I242" s="78"/>
      <c r="J242" s="78"/>
      <c r="K242" s="78"/>
    </row>
    <row r="243" spans="1:11" ht="40.5" customHeight="1" outlineLevel="3">
      <c r="A243" s="17" t="s">
        <v>11</v>
      </c>
      <c r="B243" s="18" t="s">
        <v>116</v>
      </c>
      <c r="C243" s="18" t="s">
        <v>126</v>
      </c>
      <c r="D243" s="17"/>
      <c r="E243" s="19" t="s">
        <v>291</v>
      </c>
      <c r="F243" s="9">
        <f>F244</f>
        <v>68154.100000000006</v>
      </c>
      <c r="G243" s="9">
        <f t="shared" ref="G243:H243" si="130">G244</f>
        <v>622</v>
      </c>
      <c r="H243" s="9">
        <f t="shared" si="130"/>
        <v>622</v>
      </c>
      <c r="I243" s="78"/>
      <c r="J243" s="78"/>
      <c r="K243" s="78"/>
    </row>
    <row r="244" spans="1:11" ht="38.25" outlineLevel="4">
      <c r="A244" s="17" t="s">
        <v>11</v>
      </c>
      <c r="B244" s="18" t="s">
        <v>116</v>
      </c>
      <c r="C244" s="18" t="s">
        <v>127</v>
      </c>
      <c r="D244" s="17"/>
      <c r="E244" s="19" t="s">
        <v>433</v>
      </c>
      <c r="F244" s="9">
        <f>F245+F248</f>
        <v>68154.100000000006</v>
      </c>
      <c r="G244" s="9">
        <f>G245+G248</f>
        <v>622</v>
      </c>
      <c r="H244" s="9">
        <f>H245+H248</f>
        <v>622</v>
      </c>
    </row>
    <row r="245" spans="1:11" ht="25.5" outlineLevel="5">
      <c r="A245" s="17" t="s">
        <v>11</v>
      </c>
      <c r="B245" s="18" t="s">
        <v>116</v>
      </c>
      <c r="C245" s="18" t="s">
        <v>128</v>
      </c>
      <c r="D245" s="17"/>
      <c r="E245" s="19" t="s">
        <v>542</v>
      </c>
      <c r="F245" s="9">
        <f>F246</f>
        <v>500</v>
      </c>
      <c r="G245" s="9">
        <f t="shared" ref="G245:H245" si="131">G246</f>
        <v>500</v>
      </c>
      <c r="H245" s="9">
        <f t="shared" si="131"/>
        <v>500</v>
      </c>
    </row>
    <row r="246" spans="1:11" ht="51" outlineLevel="6">
      <c r="A246" s="17" t="s">
        <v>11</v>
      </c>
      <c r="B246" s="18" t="s">
        <v>116</v>
      </c>
      <c r="C246" s="18" t="s">
        <v>129</v>
      </c>
      <c r="D246" s="17"/>
      <c r="E246" s="19" t="s">
        <v>434</v>
      </c>
      <c r="F246" s="9">
        <f>F247</f>
        <v>500</v>
      </c>
      <c r="G246" s="9">
        <f t="shared" ref="G246:H246" si="132">G247</f>
        <v>500</v>
      </c>
      <c r="H246" s="9">
        <f t="shared" si="132"/>
        <v>500</v>
      </c>
    </row>
    <row r="247" spans="1:11" ht="25.5" outlineLevel="7">
      <c r="A247" s="17" t="s">
        <v>11</v>
      </c>
      <c r="B247" s="18" t="s">
        <v>116</v>
      </c>
      <c r="C247" s="18" t="s">
        <v>129</v>
      </c>
      <c r="D247" s="17" t="s">
        <v>7</v>
      </c>
      <c r="E247" s="19" t="s">
        <v>318</v>
      </c>
      <c r="F247" s="9">
        <v>500</v>
      </c>
      <c r="G247" s="9">
        <v>500</v>
      </c>
      <c r="H247" s="9">
        <v>500</v>
      </c>
    </row>
    <row r="248" spans="1:11" ht="38.25" outlineLevel="5">
      <c r="A248" s="17" t="s">
        <v>11</v>
      </c>
      <c r="B248" s="18" t="s">
        <v>116</v>
      </c>
      <c r="C248" s="18" t="s">
        <v>130</v>
      </c>
      <c r="D248" s="17"/>
      <c r="E248" s="19" t="s">
        <v>435</v>
      </c>
      <c r="F248" s="9">
        <f>F253+F251+F249</f>
        <v>67654.100000000006</v>
      </c>
      <c r="G248" s="9">
        <f t="shared" ref="G248:H248" si="133">G253+G251+G249</f>
        <v>122</v>
      </c>
      <c r="H248" s="9">
        <f t="shared" si="133"/>
        <v>122</v>
      </c>
    </row>
    <row r="249" spans="1:11" ht="51" outlineLevel="5">
      <c r="A249" s="17" t="s">
        <v>11</v>
      </c>
      <c r="B249" s="18" t="s">
        <v>116</v>
      </c>
      <c r="C249" s="18" t="s">
        <v>728</v>
      </c>
      <c r="D249" s="17"/>
      <c r="E249" s="19" t="s">
        <v>726</v>
      </c>
      <c r="F249" s="9">
        <f>F250</f>
        <v>5370</v>
      </c>
      <c r="G249" s="9">
        <f t="shared" ref="G249:H249" si="134">G250</f>
        <v>0</v>
      </c>
      <c r="H249" s="9">
        <f t="shared" si="134"/>
        <v>0</v>
      </c>
    </row>
    <row r="250" spans="1:11" ht="25.5" outlineLevel="5">
      <c r="A250" s="17" t="s">
        <v>11</v>
      </c>
      <c r="B250" s="18" t="s">
        <v>116</v>
      </c>
      <c r="C250" s="18" t="s">
        <v>728</v>
      </c>
      <c r="D250" s="17" t="s">
        <v>7</v>
      </c>
      <c r="E250" s="19" t="s">
        <v>318</v>
      </c>
      <c r="F250" s="9">
        <v>5370</v>
      </c>
      <c r="G250" s="9">
        <v>0</v>
      </c>
      <c r="H250" s="9">
        <v>0</v>
      </c>
    </row>
    <row r="251" spans="1:11" ht="51" customHeight="1" outlineLevel="5">
      <c r="A251" s="17" t="s">
        <v>11</v>
      </c>
      <c r="B251" s="18" t="s">
        <v>116</v>
      </c>
      <c r="C251" s="18" t="s">
        <v>695</v>
      </c>
      <c r="D251" s="17"/>
      <c r="E251" s="19" t="s">
        <v>727</v>
      </c>
      <c r="F251" s="9">
        <f>F252</f>
        <v>50000</v>
      </c>
      <c r="G251" s="9">
        <v>0</v>
      </c>
      <c r="H251" s="9">
        <v>0</v>
      </c>
    </row>
    <row r="252" spans="1:11" ht="25.5" outlineLevel="5">
      <c r="A252" s="17" t="s">
        <v>11</v>
      </c>
      <c r="B252" s="18" t="s">
        <v>116</v>
      </c>
      <c r="C252" s="18" t="s">
        <v>695</v>
      </c>
      <c r="D252" s="17" t="s">
        <v>7</v>
      </c>
      <c r="E252" s="19" t="s">
        <v>318</v>
      </c>
      <c r="F252" s="9">
        <v>50000</v>
      </c>
      <c r="G252" s="9">
        <v>0</v>
      </c>
      <c r="H252" s="9">
        <v>0</v>
      </c>
    </row>
    <row r="253" spans="1:11" ht="38.25" outlineLevel="6">
      <c r="A253" s="17" t="s">
        <v>11</v>
      </c>
      <c r="B253" s="18" t="s">
        <v>116</v>
      </c>
      <c r="C253" s="18" t="s">
        <v>131</v>
      </c>
      <c r="D253" s="17"/>
      <c r="E253" s="19" t="s">
        <v>436</v>
      </c>
      <c r="F253" s="9">
        <f>F254</f>
        <v>12284.1</v>
      </c>
      <c r="G253" s="9">
        <f t="shared" ref="G253:H253" si="135">G254</f>
        <v>122</v>
      </c>
      <c r="H253" s="9">
        <f t="shared" si="135"/>
        <v>122</v>
      </c>
    </row>
    <row r="254" spans="1:11" ht="25.5" outlineLevel="7">
      <c r="A254" s="17" t="s">
        <v>11</v>
      </c>
      <c r="B254" s="18" t="s">
        <v>116</v>
      </c>
      <c r="C254" s="18" t="s">
        <v>131</v>
      </c>
      <c r="D254" s="17" t="s">
        <v>7</v>
      </c>
      <c r="E254" s="19" t="s">
        <v>318</v>
      </c>
      <c r="F254" s="9">
        <v>12284.1</v>
      </c>
      <c r="G254" s="9">
        <v>122</v>
      </c>
      <c r="H254" s="9">
        <v>122</v>
      </c>
    </row>
    <row r="255" spans="1:11" ht="25.5" outlineLevel="2">
      <c r="A255" s="17" t="s">
        <v>11</v>
      </c>
      <c r="B255" s="18" t="s">
        <v>132</v>
      </c>
      <c r="C255" s="18"/>
      <c r="D255" s="17"/>
      <c r="E255" s="19" t="s">
        <v>292</v>
      </c>
      <c r="F255" s="9">
        <f>F256+F261</f>
        <v>26535.4</v>
      </c>
      <c r="G255" s="9">
        <f t="shared" ref="G255:H255" si="136">G256+G261</f>
        <v>26535.4</v>
      </c>
      <c r="H255" s="9">
        <f t="shared" si="136"/>
        <v>26535.4</v>
      </c>
    </row>
    <row r="256" spans="1:11" ht="51" outlineLevel="3">
      <c r="A256" s="17" t="s">
        <v>11</v>
      </c>
      <c r="B256" s="18" t="s">
        <v>132</v>
      </c>
      <c r="C256" s="18" t="s">
        <v>74</v>
      </c>
      <c r="D256" s="17"/>
      <c r="E256" s="19" t="s">
        <v>283</v>
      </c>
      <c r="F256" s="9">
        <f>F257</f>
        <v>18516.2</v>
      </c>
      <c r="G256" s="9">
        <f t="shared" ref="G256:H259" si="137">G257</f>
        <v>18516.2</v>
      </c>
      <c r="H256" s="9">
        <f t="shared" si="137"/>
        <v>18516.2</v>
      </c>
    </row>
    <row r="257" spans="1:8" ht="25.5" outlineLevel="4">
      <c r="A257" s="17" t="s">
        <v>11</v>
      </c>
      <c r="B257" s="18" t="s">
        <v>132</v>
      </c>
      <c r="C257" s="18" t="s">
        <v>99</v>
      </c>
      <c r="D257" s="17"/>
      <c r="E257" s="19" t="s">
        <v>403</v>
      </c>
      <c r="F257" s="9">
        <f>F258</f>
        <v>18516.2</v>
      </c>
      <c r="G257" s="9">
        <f t="shared" si="137"/>
        <v>18516.2</v>
      </c>
      <c r="H257" s="9">
        <f t="shared" si="137"/>
        <v>18516.2</v>
      </c>
    </row>
    <row r="258" spans="1:8" ht="25.5" outlineLevel="5">
      <c r="A258" s="17" t="s">
        <v>11</v>
      </c>
      <c r="B258" s="18" t="s">
        <v>132</v>
      </c>
      <c r="C258" s="18" t="s">
        <v>111</v>
      </c>
      <c r="D258" s="17"/>
      <c r="E258" s="19" t="s">
        <v>415</v>
      </c>
      <c r="F258" s="9">
        <f>F259</f>
        <v>18516.2</v>
      </c>
      <c r="G258" s="9">
        <f t="shared" si="137"/>
        <v>18516.2</v>
      </c>
      <c r="H258" s="9">
        <f t="shared" si="137"/>
        <v>18516.2</v>
      </c>
    </row>
    <row r="259" spans="1:8" ht="25.5" outlineLevel="6">
      <c r="A259" s="17" t="s">
        <v>11</v>
      </c>
      <c r="B259" s="18" t="s">
        <v>132</v>
      </c>
      <c r="C259" s="18" t="s">
        <v>133</v>
      </c>
      <c r="D259" s="17"/>
      <c r="E259" s="19" t="s">
        <v>437</v>
      </c>
      <c r="F259" s="9">
        <f>F260</f>
        <v>18516.2</v>
      </c>
      <c r="G259" s="9">
        <f t="shared" si="137"/>
        <v>18516.2</v>
      </c>
      <c r="H259" s="9">
        <f t="shared" si="137"/>
        <v>18516.2</v>
      </c>
    </row>
    <row r="260" spans="1:8" ht="25.5" outlineLevel="7">
      <c r="A260" s="17" t="s">
        <v>11</v>
      </c>
      <c r="B260" s="18" t="s">
        <v>132</v>
      </c>
      <c r="C260" s="18" t="s">
        <v>133</v>
      </c>
      <c r="D260" s="17" t="s">
        <v>39</v>
      </c>
      <c r="E260" s="19" t="s">
        <v>344</v>
      </c>
      <c r="F260" s="9">
        <v>18516.2</v>
      </c>
      <c r="G260" s="9">
        <v>18516.2</v>
      </c>
      <c r="H260" s="9">
        <v>18516.2</v>
      </c>
    </row>
    <row r="261" spans="1:8" outlineLevel="7">
      <c r="A261" s="17" t="s">
        <v>11</v>
      </c>
      <c r="B261" s="18" t="s">
        <v>132</v>
      </c>
      <c r="C261" s="18" t="s">
        <v>3</v>
      </c>
      <c r="D261" s="17"/>
      <c r="E261" s="19" t="s">
        <v>272</v>
      </c>
      <c r="F261" s="9">
        <f>F262</f>
        <v>8019.2000000000007</v>
      </c>
      <c r="G261" s="9">
        <f t="shared" ref="G261:H261" si="138">G262</f>
        <v>8019.2000000000007</v>
      </c>
      <c r="H261" s="9">
        <f t="shared" si="138"/>
        <v>8019.2000000000007</v>
      </c>
    </row>
    <row r="262" spans="1:8" ht="25.5" outlineLevel="7">
      <c r="A262" s="17" t="s">
        <v>11</v>
      </c>
      <c r="B262" s="18" t="s">
        <v>132</v>
      </c>
      <c r="C262" s="18" t="s">
        <v>10</v>
      </c>
      <c r="D262" s="17"/>
      <c r="E262" s="19" t="s">
        <v>320</v>
      </c>
      <c r="F262" s="9">
        <f>F263</f>
        <v>8019.2000000000007</v>
      </c>
      <c r="G262" s="9">
        <f t="shared" ref="G262:H262" si="139">G263</f>
        <v>8019.2000000000007</v>
      </c>
      <c r="H262" s="9">
        <f t="shared" si="139"/>
        <v>8019.2000000000007</v>
      </c>
    </row>
    <row r="263" spans="1:8" ht="25.5" outlineLevel="7">
      <c r="A263" s="17" t="s">
        <v>11</v>
      </c>
      <c r="B263" s="18" t="s">
        <v>132</v>
      </c>
      <c r="C263" s="18" t="s">
        <v>51</v>
      </c>
      <c r="D263" s="17"/>
      <c r="E263" s="19" t="s">
        <v>363</v>
      </c>
      <c r="F263" s="9">
        <f>F264+F265+F266</f>
        <v>8019.2000000000007</v>
      </c>
      <c r="G263" s="9">
        <f>G264+G265+G266</f>
        <v>8019.2000000000007</v>
      </c>
      <c r="H263" s="9">
        <f>H264+H265+H266</f>
        <v>8019.2000000000007</v>
      </c>
    </row>
    <row r="264" spans="1:8" ht="63.75" outlineLevel="7">
      <c r="A264" s="17" t="s">
        <v>11</v>
      </c>
      <c r="B264" s="18" t="s">
        <v>132</v>
      </c>
      <c r="C264" s="18" t="s">
        <v>51</v>
      </c>
      <c r="D264" s="17" t="s">
        <v>6</v>
      </c>
      <c r="E264" s="19" t="s">
        <v>317</v>
      </c>
      <c r="F264" s="9">
        <v>5084.1000000000004</v>
      </c>
      <c r="G264" s="9">
        <v>5084.1000000000004</v>
      </c>
      <c r="H264" s="9">
        <v>5084.1000000000004</v>
      </c>
    </row>
    <row r="265" spans="1:8" ht="25.5" outlineLevel="7">
      <c r="A265" s="17" t="s">
        <v>11</v>
      </c>
      <c r="B265" s="18" t="s">
        <v>132</v>
      </c>
      <c r="C265" s="18" t="s">
        <v>51</v>
      </c>
      <c r="D265" s="17" t="s">
        <v>7</v>
      </c>
      <c r="E265" s="19" t="s">
        <v>318</v>
      </c>
      <c r="F265" s="9">
        <v>2845.1</v>
      </c>
      <c r="G265" s="9">
        <v>2845.1</v>
      </c>
      <c r="H265" s="9">
        <v>2845.1</v>
      </c>
    </row>
    <row r="266" spans="1:8" outlineLevel="7">
      <c r="A266" s="17" t="s">
        <v>11</v>
      </c>
      <c r="B266" s="18" t="s">
        <v>132</v>
      </c>
      <c r="C266" s="18" t="s">
        <v>51</v>
      </c>
      <c r="D266" s="17" t="s">
        <v>8</v>
      </c>
      <c r="E266" s="19" t="s">
        <v>319</v>
      </c>
      <c r="F266" s="9">
        <v>90</v>
      </c>
      <c r="G266" s="9">
        <v>90</v>
      </c>
      <c r="H266" s="9">
        <v>90</v>
      </c>
    </row>
    <row r="267" spans="1:8" outlineLevel="1">
      <c r="A267" s="17" t="s">
        <v>11</v>
      </c>
      <c r="B267" s="18" t="s">
        <v>136</v>
      </c>
      <c r="C267" s="18"/>
      <c r="D267" s="17"/>
      <c r="E267" s="19" t="s">
        <v>267</v>
      </c>
      <c r="F267" s="9">
        <f>F268+F274+F290</f>
        <v>5981.5</v>
      </c>
      <c r="G267" s="9">
        <f>G268+G274+G290</f>
        <v>8006.5999999999995</v>
      </c>
      <c r="H267" s="9">
        <f>H268+H274+H290</f>
        <v>6850.2</v>
      </c>
    </row>
    <row r="268" spans="1:8" outlineLevel="2">
      <c r="A268" s="17" t="s">
        <v>11</v>
      </c>
      <c r="B268" s="18" t="s">
        <v>137</v>
      </c>
      <c r="C268" s="18"/>
      <c r="D268" s="17"/>
      <c r="E268" s="19" t="s">
        <v>294</v>
      </c>
      <c r="F268" s="9">
        <f>F269</f>
        <v>1200</v>
      </c>
      <c r="G268" s="9">
        <f t="shared" ref="G268:H269" si="140">G269</f>
        <v>1200</v>
      </c>
      <c r="H268" s="9">
        <f t="shared" si="140"/>
        <v>1200</v>
      </c>
    </row>
    <row r="269" spans="1:8" ht="51" outlineLevel="3">
      <c r="A269" s="17" t="s">
        <v>11</v>
      </c>
      <c r="B269" s="18" t="s">
        <v>137</v>
      </c>
      <c r="C269" s="18" t="s">
        <v>13</v>
      </c>
      <c r="D269" s="17"/>
      <c r="E269" s="19" t="s">
        <v>274</v>
      </c>
      <c r="F269" s="9">
        <f>F270</f>
        <v>1200</v>
      </c>
      <c r="G269" s="9">
        <f t="shared" si="140"/>
        <v>1200</v>
      </c>
      <c r="H269" s="9">
        <f t="shared" si="140"/>
        <v>1200</v>
      </c>
    </row>
    <row r="270" spans="1:8" ht="38.25" outlineLevel="4">
      <c r="A270" s="17" t="s">
        <v>11</v>
      </c>
      <c r="B270" s="18" t="s">
        <v>137</v>
      </c>
      <c r="C270" s="18" t="s">
        <v>41</v>
      </c>
      <c r="D270" s="17"/>
      <c r="E270" s="19" t="s">
        <v>346</v>
      </c>
      <c r="F270" s="9">
        <f>F271</f>
        <v>1200</v>
      </c>
      <c r="G270" s="9">
        <f t="shared" ref="G270:H272" si="141">G271</f>
        <v>1200</v>
      </c>
      <c r="H270" s="9">
        <f t="shared" si="141"/>
        <v>1200</v>
      </c>
    </row>
    <row r="271" spans="1:8" ht="51" outlineLevel="5">
      <c r="A271" s="17" t="s">
        <v>11</v>
      </c>
      <c r="B271" s="18" t="s">
        <v>137</v>
      </c>
      <c r="C271" s="18" t="s">
        <v>138</v>
      </c>
      <c r="D271" s="17"/>
      <c r="E271" s="19" t="s">
        <v>438</v>
      </c>
      <c r="F271" s="9">
        <f>F272</f>
        <v>1200</v>
      </c>
      <c r="G271" s="9">
        <f t="shared" si="141"/>
        <v>1200</v>
      </c>
      <c r="H271" s="9">
        <f t="shared" si="141"/>
        <v>1200</v>
      </c>
    </row>
    <row r="272" spans="1:8" ht="25.5" outlineLevel="6">
      <c r="A272" s="17" t="s">
        <v>11</v>
      </c>
      <c r="B272" s="18" t="s">
        <v>137</v>
      </c>
      <c r="C272" s="18" t="s">
        <v>139</v>
      </c>
      <c r="D272" s="17"/>
      <c r="E272" s="19" t="s">
        <v>439</v>
      </c>
      <c r="F272" s="9">
        <f>F273</f>
        <v>1200</v>
      </c>
      <c r="G272" s="9">
        <f t="shared" si="141"/>
        <v>1200</v>
      </c>
      <c r="H272" s="9">
        <f t="shared" si="141"/>
        <v>1200</v>
      </c>
    </row>
    <row r="273" spans="1:8" outlineLevel="7">
      <c r="A273" s="17" t="s">
        <v>11</v>
      </c>
      <c r="B273" s="18" t="s">
        <v>137</v>
      </c>
      <c r="C273" s="18" t="s">
        <v>139</v>
      </c>
      <c r="D273" s="17" t="s">
        <v>21</v>
      </c>
      <c r="E273" s="19" t="s">
        <v>329</v>
      </c>
      <c r="F273" s="9">
        <v>1200</v>
      </c>
      <c r="G273" s="9">
        <v>1200</v>
      </c>
      <c r="H273" s="9">
        <v>1200</v>
      </c>
    </row>
    <row r="274" spans="1:8" outlineLevel="2">
      <c r="A274" s="17" t="s">
        <v>11</v>
      </c>
      <c r="B274" s="18" t="s">
        <v>140</v>
      </c>
      <c r="C274" s="18"/>
      <c r="D274" s="17"/>
      <c r="E274" s="19" t="s">
        <v>295</v>
      </c>
      <c r="F274" s="9">
        <f>F275+F280+F285</f>
        <v>420</v>
      </c>
      <c r="G274" s="9">
        <f>G275+G280+G285</f>
        <v>420</v>
      </c>
      <c r="H274" s="9">
        <f>H275+H280+H285</f>
        <v>420</v>
      </c>
    </row>
    <row r="275" spans="1:8" ht="51" outlineLevel="3">
      <c r="A275" s="17" t="s">
        <v>11</v>
      </c>
      <c r="B275" s="18" t="s">
        <v>140</v>
      </c>
      <c r="C275" s="18" t="s">
        <v>141</v>
      </c>
      <c r="D275" s="17"/>
      <c r="E275" s="19" t="s">
        <v>296</v>
      </c>
      <c r="F275" s="9">
        <f>F276</f>
        <v>100</v>
      </c>
      <c r="G275" s="9">
        <f t="shared" ref="G275:H278" si="142">G276</f>
        <v>100</v>
      </c>
      <c r="H275" s="9">
        <f t="shared" si="142"/>
        <v>100</v>
      </c>
    </row>
    <row r="276" spans="1:8" ht="25.5" outlineLevel="4">
      <c r="A276" s="17" t="s">
        <v>11</v>
      </c>
      <c r="B276" s="18" t="s">
        <v>140</v>
      </c>
      <c r="C276" s="18" t="s">
        <v>142</v>
      </c>
      <c r="D276" s="17"/>
      <c r="E276" s="19" t="s">
        <v>440</v>
      </c>
      <c r="F276" s="9">
        <f>F277</f>
        <v>100</v>
      </c>
      <c r="G276" s="9">
        <f t="shared" si="142"/>
        <v>100</v>
      </c>
      <c r="H276" s="9">
        <f t="shared" si="142"/>
        <v>100</v>
      </c>
    </row>
    <row r="277" spans="1:8" ht="25.5" outlineLevel="5">
      <c r="A277" s="17" t="s">
        <v>11</v>
      </c>
      <c r="B277" s="18" t="s">
        <v>140</v>
      </c>
      <c r="C277" s="18" t="s">
        <v>143</v>
      </c>
      <c r="D277" s="17"/>
      <c r="E277" s="19" t="s">
        <v>441</v>
      </c>
      <c r="F277" s="9">
        <f>F278</f>
        <v>100</v>
      </c>
      <c r="G277" s="9">
        <f t="shared" si="142"/>
        <v>100</v>
      </c>
      <c r="H277" s="9">
        <f t="shared" si="142"/>
        <v>100</v>
      </c>
    </row>
    <row r="278" spans="1:8" ht="38.25" outlineLevel="6">
      <c r="A278" s="17" t="s">
        <v>11</v>
      </c>
      <c r="B278" s="18" t="s">
        <v>140</v>
      </c>
      <c r="C278" s="18" t="s">
        <v>144</v>
      </c>
      <c r="D278" s="17"/>
      <c r="E278" s="19" t="s">
        <v>442</v>
      </c>
      <c r="F278" s="9">
        <f>F279</f>
        <v>100</v>
      </c>
      <c r="G278" s="9">
        <f t="shared" si="142"/>
        <v>100</v>
      </c>
      <c r="H278" s="9">
        <f t="shared" si="142"/>
        <v>100</v>
      </c>
    </row>
    <row r="279" spans="1:8" outlineLevel="7">
      <c r="A279" s="17" t="s">
        <v>11</v>
      </c>
      <c r="B279" s="18" t="s">
        <v>140</v>
      </c>
      <c r="C279" s="18" t="s">
        <v>144</v>
      </c>
      <c r="D279" s="17" t="s">
        <v>21</v>
      </c>
      <c r="E279" s="19" t="s">
        <v>329</v>
      </c>
      <c r="F279" s="9">
        <v>100</v>
      </c>
      <c r="G279" s="9">
        <v>100</v>
      </c>
      <c r="H279" s="9">
        <v>100</v>
      </c>
    </row>
    <row r="280" spans="1:8" ht="51" outlineLevel="3">
      <c r="A280" s="17" t="s">
        <v>11</v>
      </c>
      <c r="B280" s="18" t="s">
        <v>140</v>
      </c>
      <c r="C280" s="18" t="s">
        <v>13</v>
      </c>
      <c r="D280" s="17"/>
      <c r="E280" s="19" t="s">
        <v>274</v>
      </c>
      <c r="F280" s="9">
        <f>F281</f>
        <v>140</v>
      </c>
      <c r="G280" s="9">
        <f t="shared" ref="G280:H282" si="143">G281</f>
        <v>140</v>
      </c>
      <c r="H280" s="9">
        <f t="shared" si="143"/>
        <v>140</v>
      </c>
    </row>
    <row r="281" spans="1:8" ht="38.25" outlineLevel="4">
      <c r="A281" s="17" t="s">
        <v>11</v>
      </c>
      <c r="B281" s="18" t="s">
        <v>140</v>
      </c>
      <c r="C281" s="18" t="s">
        <v>41</v>
      </c>
      <c r="D281" s="17"/>
      <c r="E281" s="19" t="s">
        <v>346</v>
      </c>
      <c r="F281" s="9">
        <f>F282</f>
        <v>140</v>
      </c>
      <c r="G281" s="9">
        <f t="shared" si="143"/>
        <v>140</v>
      </c>
      <c r="H281" s="9">
        <f t="shared" si="143"/>
        <v>140</v>
      </c>
    </row>
    <row r="282" spans="1:8" ht="51" outlineLevel="5">
      <c r="A282" s="17" t="s">
        <v>11</v>
      </c>
      <c r="B282" s="18" t="s">
        <v>140</v>
      </c>
      <c r="C282" s="18" t="s">
        <v>138</v>
      </c>
      <c r="D282" s="17"/>
      <c r="E282" s="19" t="s">
        <v>438</v>
      </c>
      <c r="F282" s="9">
        <f>F283</f>
        <v>140</v>
      </c>
      <c r="G282" s="9">
        <f t="shared" si="143"/>
        <v>140</v>
      </c>
      <c r="H282" s="9">
        <f t="shared" si="143"/>
        <v>140</v>
      </c>
    </row>
    <row r="283" spans="1:8" ht="25.5" outlineLevel="6">
      <c r="A283" s="17" t="s">
        <v>11</v>
      </c>
      <c r="B283" s="18" t="s">
        <v>140</v>
      </c>
      <c r="C283" s="18" t="s">
        <v>145</v>
      </c>
      <c r="D283" s="17"/>
      <c r="E283" s="19" t="s">
        <v>443</v>
      </c>
      <c r="F283" s="9">
        <f>F284</f>
        <v>140</v>
      </c>
      <c r="G283" s="9">
        <f t="shared" ref="G283:H283" si="144">G284</f>
        <v>140</v>
      </c>
      <c r="H283" s="9">
        <f t="shared" si="144"/>
        <v>140</v>
      </c>
    </row>
    <row r="284" spans="1:8" outlineLevel="7">
      <c r="A284" s="17" t="s">
        <v>11</v>
      </c>
      <c r="B284" s="18" t="s">
        <v>140</v>
      </c>
      <c r="C284" s="18" t="s">
        <v>145</v>
      </c>
      <c r="D284" s="17" t="s">
        <v>21</v>
      </c>
      <c r="E284" s="19" t="s">
        <v>329</v>
      </c>
      <c r="F284" s="9">
        <v>140</v>
      </c>
      <c r="G284" s="9">
        <v>140</v>
      </c>
      <c r="H284" s="9">
        <v>140</v>
      </c>
    </row>
    <row r="285" spans="1:8" ht="38.25" outlineLevel="3">
      <c r="A285" s="17" t="s">
        <v>11</v>
      </c>
      <c r="B285" s="18" t="s">
        <v>140</v>
      </c>
      <c r="C285" s="18" t="s">
        <v>147</v>
      </c>
      <c r="D285" s="17"/>
      <c r="E285" s="19" t="s">
        <v>297</v>
      </c>
      <c r="F285" s="9">
        <f>F286</f>
        <v>180</v>
      </c>
      <c r="G285" s="9">
        <f t="shared" ref="G285:H285" si="145">G286</f>
        <v>180</v>
      </c>
      <c r="H285" s="9">
        <f t="shared" si="145"/>
        <v>180</v>
      </c>
    </row>
    <row r="286" spans="1:8" ht="25.5" outlineLevel="4">
      <c r="A286" s="17" t="s">
        <v>11</v>
      </c>
      <c r="B286" s="18" t="s">
        <v>140</v>
      </c>
      <c r="C286" s="18" t="s">
        <v>148</v>
      </c>
      <c r="D286" s="17"/>
      <c r="E286" s="19" t="s">
        <v>720</v>
      </c>
      <c r="F286" s="9">
        <f>F287</f>
        <v>180</v>
      </c>
      <c r="G286" s="9">
        <f t="shared" ref="G286:H288" si="146">G287</f>
        <v>180</v>
      </c>
      <c r="H286" s="9">
        <f t="shared" si="146"/>
        <v>180</v>
      </c>
    </row>
    <row r="287" spans="1:8" ht="25.5" outlineLevel="5">
      <c r="A287" s="17" t="s">
        <v>11</v>
      </c>
      <c r="B287" s="18" t="s">
        <v>140</v>
      </c>
      <c r="C287" s="18" t="s">
        <v>149</v>
      </c>
      <c r="D287" s="17"/>
      <c r="E287" s="19" t="s">
        <v>721</v>
      </c>
      <c r="F287" s="9">
        <f>F288</f>
        <v>180</v>
      </c>
      <c r="G287" s="9">
        <f t="shared" si="146"/>
        <v>180</v>
      </c>
      <c r="H287" s="9">
        <f t="shared" si="146"/>
        <v>180</v>
      </c>
    </row>
    <row r="288" spans="1:8" ht="38.25" outlineLevel="6">
      <c r="A288" s="17" t="s">
        <v>11</v>
      </c>
      <c r="B288" s="18" t="s">
        <v>140</v>
      </c>
      <c r="C288" s="18" t="s">
        <v>150</v>
      </c>
      <c r="D288" s="17"/>
      <c r="E288" s="19" t="s">
        <v>446</v>
      </c>
      <c r="F288" s="9">
        <f>F289</f>
        <v>180</v>
      </c>
      <c r="G288" s="9">
        <f t="shared" si="146"/>
        <v>180</v>
      </c>
      <c r="H288" s="9">
        <f t="shared" si="146"/>
        <v>180</v>
      </c>
    </row>
    <row r="289" spans="1:8" outlineLevel="7">
      <c r="A289" s="17" t="s">
        <v>11</v>
      </c>
      <c r="B289" s="18" t="s">
        <v>140</v>
      </c>
      <c r="C289" s="18" t="s">
        <v>150</v>
      </c>
      <c r="D289" s="17" t="s">
        <v>21</v>
      </c>
      <c r="E289" s="19" t="s">
        <v>329</v>
      </c>
      <c r="F289" s="9">
        <v>180</v>
      </c>
      <c r="G289" s="9">
        <v>180</v>
      </c>
      <c r="H289" s="9">
        <v>180</v>
      </c>
    </row>
    <row r="290" spans="1:8" outlineLevel="2">
      <c r="A290" s="17" t="s">
        <v>11</v>
      </c>
      <c r="B290" s="18" t="s">
        <v>154</v>
      </c>
      <c r="C290" s="18"/>
      <c r="D290" s="17"/>
      <c r="E290" s="19" t="s">
        <v>298</v>
      </c>
      <c r="F290" s="9">
        <f>F291+F301</f>
        <v>4361.5</v>
      </c>
      <c r="G290" s="9">
        <f>G291+G301</f>
        <v>6386.5999999999995</v>
      </c>
      <c r="H290" s="9">
        <f>H291+H301</f>
        <v>5230.2</v>
      </c>
    </row>
    <row r="291" spans="1:8" ht="51" outlineLevel="3">
      <c r="A291" s="17" t="s">
        <v>11</v>
      </c>
      <c r="B291" s="18" t="s">
        <v>154</v>
      </c>
      <c r="C291" s="18" t="s">
        <v>155</v>
      </c>
      <c r="D291" s="17"/>
      <c r="E291" s="19" t="s">
        <v>299</v>
      </c>
      <c r="F291" s="9">
        <f>F292</f>
        <v>3756.7</v>
      </c>
      <c r="G291" s="9">
        <f t="shared" ref="G291:H294" si="147">G292</f>
        <v>5781.7999999999993</v>
      </c>
      <c r="H291" s="9">
        <f t="shared" si="147"/>
        <v>4625.3999999999996</v>
      </c>
    </row>
    <row r="292" spans="1:8" ht="25.5" outlineLevel="4">
      <c r="A292" s="17" t="s">
        <v>11</v>
      </c>
      <c r="B292" s="18" t="s">
        <v>154</v>
      </c>
      <c r="C292" s="18" t="s">
        <v>156</v>
      </c>
      <c r="D292" s="17"/>
      <c r="E292" s="19" t="s">
        <v>599</v>
      </c>
      <c r="F292" s="9">
        <f>F293+F298</f>
        <v>3756.7</v>
      </c>
      <c r="G292" s="9">
        <f t="shared" ref="G292:H292" si="148">G293+G298</f>
        <v>5781.7999999999993</v>
      </c>
      <c r="H292" s="9">
        <f t="shared" si="148"/>
        <v>4625.3999999999996</v>
      </c>
    </row>
    <row r="293" spans="1:8" ht="76.5" outlineLevel="5">
      <c r="A293" s="17" t="s">
        <v>11</v>
      </c>
      <c r="B293" s="18" t="s">
        <v>154</v>
      </c>
      <c r="C293" s="18" t="s">
        <v>157</v>
      </c>
      <c r="D293" s="17"/>
      <c r="E293" s="19" t="s">
        <v>451</v>
      </c>
      <c r="F293" s="9">
        <f>F294+F296</f>
        <v>3469.1</v>
      </c>
      <c r="G293" s="9">
        <f t="shared" ref="G293:H293" si="149">G294+G296</f>
        <v>5781.7999999999993</v>
      </c>
      <c r="H293" s="9">
        <f t="shared" si="149"/>
        <v>4625.3999999999996</v>
      </c>
    </row>
    <row r="294" spans="1:8" ht="51" outlineLevel="6">
      <c r="A294" s="17" t="s">
        <v>11</v>
      </c>
      <c r="B294" s="18" t="s">
        <v>154</v>
      </c>
      <c r="C294" s="18" t="s">
        <v>158</v>
      </c>
      <c r="D294" s="17"/>
      <c r="E294" s="19" t="s">
        <v>452</v>
      </c>
      <c r="F294" s="9">
        <f>F295</f>
        <v>3469.1</v>
      </c>
      <c r="G294" s="9">
        <f t="shared" si="147"/>
        <v>2312.6999999999998</v>
      </c>
      <c r="H294" s="9">
        <f t="shared" si="147"/>
        <v>2312.6999999999998</v>
      </c>
    </row>
    <row r="295" spans="1:8" ht="25.5" outlineLevel="7">
      <c r="A295" s="17" t="s">
        <v>11</v>
      </c>
      <c r="B295" s="18" t="s">
        <v>154</v>
      </c>
      <c r="C295" s="18" t="s">
        <v>158</v>
      </c>
      <c r="D295" s="17" t="s">
        <v>106</v>
      </c>
      <c r="E295" s="19" t="s">
        <v>410</v>
      </c>
      <c r="F295" s="9">
        <v>3469.1</v>
      </c>
      <c r="G295" s="9">
        <v>2312.6999999999998</v>
      </c>
      <c r="H295" s="9">
        <v>2312.6999999999998</v>
      </c>
    </row>
    <row r="296" spans="1:8" ht="51" outlineLevel="7">
      <c r="A296" s="17" t="s">
        <v>11</v>
      </c>
      <c r="B296" s="18" t="s">
        <v>154</v>
      </c>
      <c r="C296" s="18" t="s">
        <v>610</v>
      </c>
      <c r="D296" s="17"/>
      <c r="E296" s="19" t="s">
        <v>452</v>
      </c>
      <c r="F296" s="9">
        <f>F297</f>
        <v>0</v>
      </c>
      <c r="G296" s="9">
        <f t="shared" ref="G296:H296" si="150">G297</f>
        <v>3469.1</v>
      </c>
      <c r="H296" s="9">
        <f t="shared" si="150"/>
        <v>2312.6999999999998</v>
      </c>
    </row>
    <row r="297" spans="1:8" ht="25.5" outlineLevel="7">
      <c r="A297" s="17" t="s">
        <v>11</v>
      </c>
      <c r="B297" s="18" t="s">
        <v>154</v>
      </c>
      <c r="C297" s="18" t="s">
        <v>610</v>
      </c>
      <c r="D297" s="17" t="s">
        <v>106</v>
      </c>
      <c r="E297" s="19" t="s">
        <v>410</v>
      </c>
      <c r="F297" s="9">
        <v>0</v>
      </c>
      <c r="G297" s="9">
        <v>3469.1</v>
      </c>
      <c r="H297" s="9">
        <v>2312.6999999999998</v>
      </c>
    </row>
    <row r="298" spans="1:8" ht="25.5" outlineLevel="7">
      <c r="A298" s="17" t="s">
        <v>11</v>
      </c>
      <c r="B298" s="18" t="s">
        <v>154</v>
      </c>
      <c r="C298" s="18" t="s">
        <v>572</v>
      </c>
      <c r="D298" s="17"/>
      <c r="E298" s="19" t="s">
        <v>573</v>
      </c>
      <c r="F298" s="9">
        <f>F299</f>
        <v>287.60000000000002</v>
      </c>
      <c r="G298" s="9">
        <f t="shared" ref="G298:H298" si="151">G299</f>
        <v>0</v>
      </c>
      <c r="H298" s="9">
        <f t="shared" si="151"/>
        <v>0</v>
      </c>
    </row>
    <row r="299" spans="1:8" ht="38.25" outlineLevel="7">
      <c r="A299" s="17" t="s">
        <v>11</v>
      </c>
      <c r="B299" s="18" t="s">
        <v>154</v>
      </c>
      <c r="C299" s="18" t="s">
        <v>574</v>
      </c>
      <c r="D299" s="17"/>
      <c r="E299" s="19" t="s">
        <v>632</v>
      </c>
      <c r="F299" s="9">
        <f>F300</f>
        <v>287.60000000000002</v>
      </c>
      <c r="G299" s="9">
        <f t="shared" ref="G299:H299" si="152">G300</f>
        <v>0</v>
      </c>
      <c r="H299" s="9">
        <f t="shared" si="152"/>
        <v>0</v>
      </c>
    </row>
    <row r="300" spans="1:8" ht="25.5" outlineLevel="7">
      <c r="A300" s="17" t="s">
        <v>11</v>
      </c>
      <c r="B300" s="18" t="s">
        <v>154</v>
      </c>
      <c r="C300" s="18" t="s">
        <v>574</v>
      </c>
      <c r="D300" s="17">
        <v>400</v>
      </c>
      <c r="E300" s="19" t="s">
        <v>410</v>
      </c>
      <c r="F300" s="9">
        <v>287.60000000000002</v>
      </c>
      <c r="G300" s="9">
        <v>0</v>
      </c>
      <c r="H300" s="9">
        <v>0</v>
      </c>
    </row>
    <row r="301" spans="1:8" ht="38.25" outlineLevel="7">
      <c r="A301" s="17" t="s">
        <v>11</v>
      </c>
      <c r="B301" s="18" t="s">
        <v>154</v>
      </c>
      <c r="C301" s="18" t="s">
        <v>147</v>
      </c>
      <c r="D301" s="17"/>
      <c r="E301" s="19" t="s">
        <v>297</v>
      </c>
      <c r="F301" s="9">
        <f>F302</f>
        <v>604.79999999999995</v>
      </c>
      <c r="G301" s="9">
        <f t="shared" ref="G301:H301" si="153">G302</f>
        <v>604.79999999999995</v>
      </c>
      <c r="H301" s="9">
        <f t="shared" si="153"/>
        <v>604.79999999999995</v>
      </c>
    </row>
    <row r="302" spans="1:8" ht="25.5" outlineLevel="7">
      <c r="A302" s="17" t="s">
        <v>11</v>
      </c>
      <c r="B302" s="18" t="s">
        <v>154</v>
      </c>
      <c r="C302" s="18" t="s">
        <v>151</v>
      </c>
      <c r="D302" s="17"/>
      <c r="E302" s="19" t="s">
        <v>447</v>
      </c>
      <c r="F302" s="9">
        <f>F303</f>
        <v>604.79999999999995</v>
      </c>
      <c r="G302" s="9">
        <f t="shared" ref="G302:H302" si="154">G303</f>
        <v>604.79999999999995</v>
      </c>
      <c r="H302" s="9">
        <f t="shared" si="154"/>
        <v>604.79999999999995</v>
      </c>
    </row>
    <row r="303" spans="1:8" ht="25.5" outlineLevel="7">
      <c r="A303" s="17" t="s">
        <v>11</v>
      </c>
      <c r="B303" s="18" t="s">
        <v>154</v>
      </c>
      <c r="C303" s="18" t="s">
        <v>152</v>
      </c>
      <c r="D303" s="17"/>
      <c r="E303" s="19" t="s">
        <v>448</v>
      </c>
      <c r="F303" s="9">
        <f>F304</f>
        <v>604.79999999999995</v>
      </c>
      <c r="G303" s="9">
        <f t="shared" ref="G303:H303" si="155">G304</f>
        <v>604.79999999999995</v>
      </c>
      <c r="H303" s="9">
        <f t="shared" si="155"/>
        <v>604.79999999999995</v>
      </c>
    </row>
    <row r="304" spans="1:8" ht="38.25" outlineLevel="7">
      <c r="A304" s="17" t="s">
        <v>11</v>
      </c>
      <c r="B304" s="18" t="s">
        <v>154</v>
      </c>
      <c r="C304" s="18" t="s">
        <v>153</v>
      </c>
      <c r="D304" s="17"/>
      <c r="E304" s="19" t="s">
        <v>449</v>
      </c>
      <c r="F304" s="9">
        <f>F305</f>
        <v>604.79999999999995</v>
      </c>
      <c r="G304" s="9">
        <f>G305</f>
        <v>604.79999999999995</v>
      </c>
      <c r="H304" s="9">
        <f>H305</f>
        <v>604.79999999999995</v>
      </c>
    </row>
    <row r="305" spans="1:8" outlineLevel="7">
      <c r="A305" s="17" t="s">
        <v>11</v>
      </c>
      <c r="B305" s="18" t="s">
        <v>154</v>
      </c>
      <c r="C305" s="18" t="s">
        <v>153</v>
      </c>
      <c r="D305" s="17" t="s">
        <v>21</v>
      </c>
      <c r="E305" s="19" t="s">
        <v>329</v>
      </c>
      <c r="F305" s="9">
        <v>604.79999999999995</v>
      </c>
      <c r="G305" s="9">
        <v>604.79999999999995</v>
      </c>
      <c r="H305" s="9">
        <v>604.79999999999995</v>
      </c>
    </row>
    <row r="306" spans="1:8" outlineLevel="1">
      <c r="A306" s="17" t="s">
        <v>11</v>
      </c>
      <c r="B306" s="18" t="s">
        <v>159</v>
      </c>
      <c r="C306" s="18"/>
      <c r="D306" s="17"/>
      <c r="E306" s="19" t="s">
        <v>268</v>
      </c>
      <c r="F306" s="9">
        <f t="shared" ref="F306:F313" si="156">F307</f>
        <v>2198</v>
      </c>
      <c r="G306" s="9">
        <f t="shared" ref="G306:H309" si="157">G307</f>
        <v>2198</v>
      </c>
      <c r="H306" s="9">
        <f t="shared" si="157"/>
        <v>2198</v>
      </c>
    </row>
    <row r="307" spans="1:8" ht="25.5" outlineLevel="2">
      <c r="A307" s="17" t="s">
        <v>11</v>
      </c>
      <c r="B307" s="18" t="s">
        <v>160</v>
      </c>
      <c r="C307" s="18"/>
      <c r="D307" s="17"/>
      <c r="E307" s="19" t="s">
        <v>300</v>
      </c>
      <c r="F307" s="9">
        <f t="shared" si="156"/>
        <v>2198</v>
      </c>
      <c r="G307" s="9">
        <f t="shared" si="157"/>
        <v>2198</v>
      </c>
      <c r="H307" s="9">
        <f t="shared" si="157"/>
        <v>2198</v>
      </c>
    </row>
    <row r="308" spans="1:8" ht="51" outlineLevel="3">
      <c r="A308" s="17" t="s">
        <v>11</v>
      </c>
      <c r="B308" s="18" t="s">
        <v>160</v>
      </c>
      <c r="C308" s="18" t="s">
        <v>13</v>
      </c>
      <c r="D308" s="17"/>
      <c r="E308" s="19" t="s">
        <v>274</v>
      </c>
      <c r="F308" s="9">
        <f t="shared" si="156"/>
        <v>2198</v>
      </c>
      <c r="G308" s="9">
        <f t="shared" si="157"/>
        <v>2198</v>
      </c>
      <c r="H308" s="9">
        <f t="shared" si="157"/>
        <v>2198</v>
      </c>
    </row>
    <row r="309" spans="1:8" ht="25.5" outlineLevel="4">
      <c r="A309" s="17" t="s">
        <v>11</v>
      </c>
      <c r="B309" s="18" t="s">
        <v>160</v>
      </c>
      <c r="C309" s="18" t="s">
        <v>161</v>
      </c>
      <c r="D309" s="17"/>
      <c r="E309" s="19" t="s">
        <v>453</v>
      </c>
      <c r="F309" s="9">
        <f>F310</f>
        <v>2198</v>
      </c>
      <c r="G309" s="9">
        <f t="shared" si="157"/>
        <v>2198</v>
      </c>
      <c r="H309" s="9">
        <f t="shared" si="157"/>
        <v>2198</v>
      </c>
    </row>
    <row r="310" spans="1:8" outlineLevel="5">
      <c r="A310" s="17" t="s">
        <v>11</v>
      </c>
      <c r="B310" s="18" t="s">
        <v>160</v>
      </c>
      <c r="C310" s="18" t="s">
        <v>162</v>
      </c>
      <c r="D310" s="17"/>
      <c r="E310" s="19" t="s">
        <v>551</v>
      </c>
      <c r="F310" s="9">
        <f>F313+F311</f>
        <v>2198</v>
      </c>
      <c r="G310" s="9">
        <f t="shared" ref="G310:H310" si="158">G313+G311</f>
        <v>2198</v>
      </c>
      <c r="H310" s="9">
        <f t="shared" si="158"/>
        <v>2198</v>
      </c>
    </row>
    <row r="311" spans="1:8" ht="25.5" outlineLevel="5">
      <c r="A311" s="17" t="s">
        <v>11</v>
      </c>
      <c r="B311" s="18" t="s">
        <v>160</v>
      </c>
      <c r="C311" s="18" t="s">
        <v>584</v>
      </c>
      <c r="D311" s="17"/>
      <c r="E311" s="19" t="s">
        <v>585</v>
      </c>
      <c r="F311" s="9">
        <f>F312</f>
        <v>962.4</v>
      </c>
      <c r="G311" s="9">
        <f t="shared" ref="G311:H311" si="159">G312</f>
        <v>962.4</v>
      </c>
      <c r="H311" s="9">
        <f t="shared" si="159"/>
        <v>962.4</v>
      </c>
    </row>
    <row r="312" spans="1:8" ht="25.5" outlineLevel="5">
      <c r="A312" s="17" t="s">
        <v>11</v>
      </c>
      <c r="B312" s="18" t="s">
        <v>160</v>
      </c>
      <c r="C312" s="18" t="s">
        <v>584</v>
      </c>
      <c r="D312" s="17" t="s">
        <v>39</v>
      </c>
      <c r="E312" s="19" t="s">
        <v>344</v>
      </c>
      <c r="F312" s="9">
        <v>962.4</v>
      </c>
      <c r="G312" s="9">
        <v>962.4</v>
      </c>
      <c r="H312" s="9">
        <v>962.4</v>
      </c>
    </row>
    <row r="313" spans="1:8" outlineLevel="6">
      <c r="A313" s="17" t="s">
        <v>11</v>
      </c>
      <c r="B313" s="18" t="s">
        <v>160</v>
      </c>
      <c r="C313" s="18" t="s">
        <v>163</v>
      </c>
      <c r="D313" s="17"/>
      <c r="E313" s="19" t="s">
        <v>454</v>
      </c>
      <c r="F313" s="9">
        <f t="shared" si="156"/>
        <v>1235.5999999999999</v>
      </c>
      <c r="G313" s="9">
        <f t="shared" ref="G313:H313" si="160">G314</f>
        <v>1235.5999999999999</v>
      </c>
      <c r="H313" s="9">
        <f t="shared" si="160"/>
        <v>1235.5999999999999</v>
      </c>
    </row>
    <row r="314" spans="1:8" ht="25.5" outlineLevel="7">
      <c r="A314" s="17" t="s">
        <v>11</v>
      </c>
      <c r="B314" s="18" t="s">
        <v>160</v>
      </c>
      <c r="C314" s="18" t="s">
        <v>163</v>
      </c>
      <c r="D314" s="17" t="s">
        <v>39</v>
      </c>
      <c r="E314" s="19" t="s">
        <v>344</v>
      </c>
      <c r="F314" s="9">
        <v>1235.5999999999999</v>
      </c>
      <c r="G314" s="9">
        <v>1235.5999999999999</v>
      </c>
      <c r="H314" s="9">
        <v>1235.5999999999999</v>
      </c>
    </row>
    <row r="315" spans="1:8" s="3" customFormat="1" ht="25.5">
      <c r="A315" s="22" t="s">
        <v>164</v>
      </c>
      <c r="B315" s="51"/>
      <c r="C315" s="51"/>
      <c r="D315" s="22"/>
      <c r="E315" s="23" t="s">
        <v>259</v>
      </c>
      <c r="F315" s="8">
        <f>F325+F332+F430+F448+F316</f>
        <v>375833.3</v>
      </c>
      <c r="G315" s="8">
        <f>G325+G332+G430+G448+G316</f>
        <v>352477.60000000003</v>
      </c>
      <c r="H315" s="8">
        <f>H325+H332+H430+H448+H316</f>
        <v>346564.89999999997</v>
      </c>
    </row>
    <row r="316" spans="1:8" s="3" customFormat="1">
      <c r="A316" s="17" t="s">
        <v>164</v>
      </c>
      <c r="B316" s="18" t="s">
        <v>1</v>
      </c>
      <c r="C316" s="18"/>
      <c r="D316" s="17"/>
      <c r="E316" s="19" t="s">
        <v>262</v>
      </c>
      <c r="F316" s="9">
        <f>F317</f>
        <v>12706.6</v>
      </c>
      <c r="G316" s="9">
        <f t="shared" ref="G316:H316" si="161">G317</f>
        <v>12606.6</v>
      </c>
      <c r="H316" s="9">
        <f t="shared" si="161"/>
        <v>12606.6</v>
      </c>
    </row>
    <row r="317" spans="1:8" s="3" customFormat="1">
      <c r="A317" s="17" t="s">
        <v>164</v>
      </c>
      <c r="B317" s="18" t="s">
        <v>28</v>
      </c>
      <c r="C317" s="18"/>
      <c r="D317" s="17"/>
      <c r="E317" s="19" t="s">
        <v>278</v>
      </c>
      <c r="F317" s="9">
        <f>F318</f>
        <v>12706.6</v>
      </c>
      <c r="G317" s="9">
        <f t="shared" ref="G317:H317" si="162">G318</f>
        <v>12606.6</v>
      </c>
      <c r="H317" s="9">
        <f t="shared" si="162"/>
        <v>12606.6</v>
      </c>
    </row>
    <row r="318" spans="1:8" s="3" customFormat="1" ht="38.25">
      <c r="A318" s="17" t="s">
        <v>164</v>
      </c>
      <c r="B318" s="18" t="s">
        <v>28</v>
      </c>
      <c r="C318" s="18" t="s">
        <v>171</v>
      </c>
      <c r="D318" s="17"/>
      <c r="E318" s="19" t="s">
        <v>303</v>
      </c>
      <c r="F318" s="9">
        <f>F319</f>
        <v>12706.6</v>
      </c>
      <c r="G318" s="9">
        <f t="shared" ref="G318:H318" si="163">G319</f>
        <v>12606.6</v>
      </c>
      <c r="H318" s="9">
        <f t="shared" si="163"/>
        <v>12606.6</v>
      </c>
    </row>
    <row r="319" spans="1:8" s="3" customFormat="1" ht="38.25">
      <c r="A319" s="17" t="s">
        <v>164</v>
      </c>
      <c r="B319" s="18" t="s">
        <v>28</v>
      </c>
      <c r="C319" s="18" t="s">
        <v>206</v>
      </c>
      <c r="D319" s="17"/>
      <c r="E319" s="19" t="s">
        <v>488</v>
      </c>
      <c r="F319" s="9">
        <f>F320</f>
        <v>12706.6</v>
      </c>
      <c r="G319" s="9">
        <f t="shared" ref="G319:H319" si="164">G320</f>
        <v>12606.6</v>
      </c>
      <c r="H319" s="9">
        <f t="shared" si="164"/>
        <v>12606.6</v>
      </c>
    </row>
    <row r="320" spans="1:8" s="3" customFormat="1" ht="25.5">
      <c r="A320" s="17" t="s">
        <v>164</v>
      </c>
      <c r="B320" s="18" t="s">
        <v>28</v>
      </c>
      <c r="C320" s="18" t="s">
        <v>207</v>
      </c>
      <c r="D320" s="17"/>
      <c r="E320" s="19" t="s">
        <v>489</v>
      </c>
      <c r="F320" s="9">
        <f>F321</f>
        <v>12706.6</v>
      </c>
      <c r="G320" s="9">
        <f t="shared" ref="G320:H320" si="165">G321</f>
        <v>12606.6</v>
      </c>
      <c r="H320" s="9">
        <f t="shared" si="165"/>
        <v>12606.6</v>
      </c>
    </row>
    <row r="321" spans="1:8" s="3" customFormat="1" ht="25.5">
      <c r="A321" s="17" t="s">
        <v>164</v>
      </c>
      <c r="B321" s="18" t="s">
        <v>28</v>
      </c>
      <c r="C321" s="18" t="s">
        <v>208</v>
      </c>
      <c r="D321" s="17"/>
      <c r="E321" s="19" t="s">
        <v>490</v>
      </c>
      <c r="F321" s="9">
        <f>F322+F323+F324</f>
        <v>12706.6</v>
      </c>
      <c r="G321" s="9">
        <f t="shared" ref="G321:H321" si="166">G322+G323+G324</f>
        <v>12606.6</v>
      </c>
      <c r="H321" s="9">
        <f t="shared" si="166"/>
        <v>12606.6</v>
      </c>
    </row>
    <row r="322" spans="1:8" s="3" customFormat="1" ht="63.75">
      <c r="A322" s="17" t="s">
        <v>164</v>
      </c>
      <c r="B322" s="18" t="s">
        <v>28</v>
      </c>
      <c r="C322" s="18" t="s">
        <v>208</v>
      </c>
      <c r="D322" s="17" t="s">
        <v>6</v>
      </c>
      <c r="E322" s="19" t="s">
        <v>317</v>
      </c>
      <c r="F322" s="9">
        <v>10793.6</v>
      </c>
      <c r="G322" s="9">
        <v>10793.6</v>
      </c>
      <c r="H322" s="9">
        <v>10793.6</v>
      </c>
    </row>
    <row r="323" spans="1:8" s="3" customFormat="1" ht="25.5">
      <c r="A323" s="17" t="s">
        <v>164</v>
      </c>
      <c r="B323" s="18" t="s">
        <v>28</v>
      </c>
      <c r="C323" s="18" t="s">
        <v>208</v>
      </c>
      <c r="D323" s="17" t="s">
        <v>7</v>
      </c>
      <c r="E323" s="19" t="s">
        <v>318</v>
      </c>
      <c r="F323" s="9">
        <v>1905</v>
      </c>
      <c r="G323" s="9">
        <v>1805</v>
      </c>
      <c r="H323" s="9">
        <v>1805</v>
      </c>
    </row>
    <row r="324" spans="1:8" s="3" customFormat="1">
      <c r="A324" s="17" t="s">
        <v>164</v>
      </c>
      <c r="B324" s="18" t="s">
        <v>28</v>
      </c>
      <c r="C324" s="18" t="s">
        <v>208</v>
      </c>
      <c r="D324" s="17" t="s">
        <v>8</v>
      </c>
      <c r="E324" s="19" t="s">
        <v>319</v>
      </c>
      <c r="F324" s="9">
        <v>8</v>
      </c>
      <c r="G324" s="9">
        <v>8</v>
      </c>
      <c r="H324" s="9">
        <v>8</v>
      </c>
    </row>
    <row r="325" spans="1:8" outlineLevel="1">
      <c r="A325" s="17" t="s">
        <v>164</v>
      </c>
      <c r="B325" s="18" t="s">
        <v>72</v>
      </c>
      <c r="C325" s="18"/>
      <c r="D325" s="17"/>
      <c r="E325" s="19" t="s">
        <v>264</v>
      </c>
      <c r="F325" s="9">
        <f t="shared" ref="F325:F330" si="167">F326</f>
        <v>40</v>
      </c>
      <c r="G325" s="9">
        <f t="shared" ref="G325:H330" si="168">G326</f>
        <v>40</v>
      </c>
      <c r="H325" s="9">
        <f t="shared" si="168"/>
        <v>40</v>
      </c>
    </row>
    <row r="326" spans="1:8" outlineLevel="2">
      <c r="A326" s="17" t="s">
        <v>164</v>
      </c>
      <c r="B326" s="18" t="s">
        <v>165</v>
      </c>
      <c r="C326" s="18"/>
      <c r="D326" s="17"/>
      <c r="E326" s="19" t="s">
        <v>301</v>
      </c>
      <c r="F326" s="9">
        <f t="shared" si="167"/>
        <v>40</v>
      </c>
      <c r="G326" s="9">
        <f t="shared" si="168"/>
        <v>40</v>
      </c>
      <c r="H326" s="9">
        <f t="shared" si="168"/>
        <v>40</v>
      </c>
    </row>
    <row r="327" spans="1:8" ht="51" outlineLevel="3">
      <c r="A327" s="17" t="s">
        <v>164</v>
      </c>
      <c r="B327" s="18" t="s">
        <v>165</v>
      </c>
      <c r="C327" s="18" t="s">
        <v>155</v>
      </c>
      <c r="D327" s="17"/>
      <c r="E327" s="19" t="s">
        <v>299</v>
      </c>
      <c r="F327" s="9">
        <f t="shared" si="167"/>
        <v>40</v>
      </c>
      <c r="G327" s="9">
        <f t="shared" si="168"/>
        <v>40</v>
      </c>
      <c r="H327" s="9">
        <f t="shared" si="168"/>
        <v>40</v>
      </c>
    </row>
    <row r="328" spans="1:8" ht="25.5" outlineLevel="4">
      <c r="A328" s="17" t="s">
        <v>164</v>
      </c>
      <c r="B328" s="18" t="s">
        <v>165</v>
      </c>
      <c r="C328" s="18" t="s">
        <v>166</v>
      </c>
      <c r="D328" s="17"/>
      <c r="E328" s="19" t="s">
        <v>455</v>
      </c>
      <c r="F328" s="9">
        <f t="shared" si="167"/>
        <v>40</v>
      </c>
      <c r="G328" s="9">
        <f t="shared" si="168"/>
        <v>40</v>
      </c>
      <c r="H328" s="9">
        <f t="shared" si="168"/>
        <v>40</v>
      </c>
    </row>
    <row r="329" spans="1:8" ht="38.25" outlineLevel="5">
      <c r="A329" s="17" t="s">
        <v>164</v>
      </c>
      <c r="B329" s="18" t="s">
        <v>165</v>
      </c>
      <c r="C329" s="18" t="s">
        <v>167</v>
      </c>
      <c r="D329" s="17"/>
      <c r="E329" s="19" t="s">
        <v>456</v>
      </c>
      <c r="F329" s="9">
        <f t="shared" si="167"/>
        <v>40</v>
      </c>
      <c r="G329" s="9">
        <f t="shared" si="168"/>
        <v>40</v>
      </c>
      <c r="H329" s="9">
        <f t="shared" si="168"/>
        <v>40</v>
      </c>
    </row>
    <row r="330" spans="1:8" ht="25.5" outlineLevel="6">
      <c r="A330" s="17" t="s">
        <v>164</v>
      </c>
      <c r="B330" s="18" t="s">
        <v>165</v>
      </c>
      <c r="C330" s="18" t="s">
        <v>168</v>
      </c>
      <c r="D330" s="17"/>
      <c r="E330" s="19" t="s">
        <v>457</v>
      </c>
      <c r="F330" s="9">
        <f t="shared" si="167"/>
        <v>40</v>
      </c>
      <c r="G330" s="9">
        <f t="shared" si="168"/>
        <v>40</v>
      </c>
      <c r="H330" s="9">
        <f t="shared" si="168"/>
        <v>40</v>
      </c>
    </row>
    <row r="331" spans="1:8" ht="25.5" outlineLevel="7">
      <c r="A331" s="17" t="s">
        <v>164</v>
      </c>
      <c r="B331" s="18" t="s">
        <v>165</v>
      </c>
      <c r="C331" s="18" t="s">
        <v>168</v>
      </c>
      <c r="D331" s="17" t="s">
        <v>39</v>
      </c>
      <c r="E331" s="19" t="s">
        <v>344</v>
      </c>
      <c r="F331" s="9">
        <v>40</v>
      </c>
      <c r="G331" s="9">
        <v>40</v>
      </c>
      <c r="H331" s="9">
        <v>40</v>
      </c>
    </row>
    <row r="332" spans="1:8" outlineLevel="1">
      <c r="A332" s="17" t="s">
        <v>164</v>
      </c>
      <c r="B332" s="18" t="s">
        <v>169</v>
      </c>
      <c r="C332" s="18"/>
      <c r="D332" s="17"/>
      <c r="E332" s="19" t="s">
        <v>269</v>
      </c>
      <c r="F332" s="9">
        <f>F333+F349+F392+F402+F412+F423</f>
        <v>354273.2</v>
      </c>
      <c r="G332" s="9">
        <f>G333+G349+G392+G402+G412+G423</f>
        <v>331017.50000000006</v>
      </c>
      <c r="H332" s="9">
        <f>H333+H349+H392+H402+H412+H423</f>
        <v>325104.8</v>
      </c>
    </row>
    <row r="333" spans="1:8" outlineLevel="2">
      <c r="A333" s="17" t="s">
        <v>164</v>
      </c>
      <c r="B333" s="18" t="s">
        <v>170</v>
      </c>
      <c r="C333" s="18"/>
      <c r="D333" s="17"/>
      <c r="E333" s="19" t="s">
        <v>302</v>
      </c>
      <c r="F333" s="9">
        <f>F334</f>
        <v>115248.3</v>
      </c>
      <c r="G333" s="9">
        <f t="shared" ref="G333:H335" si="169">G334</f>
        <v>106548.1</v>
      </c>
      <c r="H333" s="9">
        <f t="shared" si="169"/>
        <v>104548.1</v>
      </c>
    </row>
    <row r="334" spans="1:8" ht="38.25" outlineLevel="3">
      <c r="A334" s="17" t="s">
        <v>164</v>
      </c>
      <c r="B334" s="18" t="s">
        <v>170</v>
      </c>
      <c r="C334" s="18" t="s">
        <v>171</v>
      </c>
      <c r="D334" s="17"/>
      <c r="E334" s="19" t="s">
        <v>303</v>
      </c>
      <c r="F334" s="9">
        <f>F335</f>
        <v>115248.3</v>
      </c>
      <c r="G334" s="9">
        <f t="shared" si="169"/>
        <v>106548.1</v>
      </c>
      <c r="H334" s="9">
        <f t="shared" si="169"/>
        <v>104548.1</v>
      </c>
    </row>
    <row r="335" spans="1:8" ht="25.5" outlineLevel="4">
      <c r="A335" s="17" t="s">
        <v>164</v>
      </c>
      <c r="B335" s="18" t="s">
        <v>170</v>
      </c>
      <c r="C335" s="18" t="s">
        <v>172</v>
      </c>
      <c r="D335" s="17"/>
      <c r="E335" s="19" t="s">
        <v>458</v>
      </c>
      <c r="F335" s="9">
        <f>F336</f>
        <v>115248.3</v>
      </c>
      <c r="G335" s="9">
        <f t="shared" si="169"/>
        <v>106548.1</v>
      </c>
      <c r="H335" s="9">
        <f t="shared" si="169"/>
        <v>104548.1</v>
      </c>
    </row>
    <row r="336" spans="1:8" ht="25.5" outlineLevel="5">
      <c r="A336" s="17" t="s">
        <v>164</v>
      </c>
      <c r="B336" s="18" t="s">
        <v>170</v>
      </c>
      <c r="C336" s="18" t="s">
        <v>173</v>
      </c>
      <c r="D336" s="17"/>
      <c r="E336" s="19" t="s">
        <v>459</v>
      </c>
      <c r="F336" s="9">
        <f>F339+F341+F343+F347+F337+F345</f>
        <v>115248.3</v>
      </c>
      <c r="G336" s="9">
        <f t="shared" ref="G336:H336" si="170">G339+G341+G343+G347+G337+G345</f>
        <v>106548.1</v>
      </c>
      <c r="H336" s="9">
        <f t="shared" si="170"/>
        <v>104548.1</v>
      </c>
    </row>
    <row r="337" spans="1:8" s="78" customFormat="1" ht="38.25" outlineLevel="5">
      <c r="A337" s="17" t="s">
        <v>164</v>
      </c>
      <c r="B337" s="18" t="s">
        <v>170</v>
      </c>
      <c r="C337" s="18" t="s">
        <v>661</v>
      </c>
      <c r="D337" s="17"/>
      <c r="E337" s="19" t="s">
        <v>662</v>
      </c>
      <c r="F337" s="9">
        <f>F338</f>
        <v>2997.9</v>
      </c>
      <c r="G337" s="9">
        <f t="shared" ref="G337:H337" si="171">G338</f>
        <v>0</v>
      </c>
      <c r="H337" s="9">
        <f t="shared" si="171"/>
        <v>0</v>
      </c>
    </row>
    <row r="338" spans="1:8" s="78" customFormat="1" ht="25.5" outlineLevel="5">
      <c r="A338" s="17" t="s">
        <v>164</v>
      </c>
      <c r="B338" s="18" t="s">
        <v>170</v>
      </c>
      <c r="C338" s="18" t="s">
        <v>661</v>
      </c>
      <c r="D338" s="17">
        <v>600</v>
      </c>
      <c r="E338" s="19" t="s">
        <v>344</v>
      </c>
      <c r="F338" s="9">
        <v>2997.9</v>
      </c>
      <c r="G338" s="9">
        <v>0</v>
      </c>
      <c r="H338" s="9">
        <v>0</v>
      </c>
    </row>
    <row r="339" spans="1:8" ht="51" outlineLevel="6">
      <c r="A339" s="17" t="s">
        <v>164</v>
      </c>
      <c r="B339" s="18" t="s">
        <v>170</v>
      </c>
      <c r="C339" s="18" t="s">
        <v>174</v>
      </c>
      <c r="D339" s="17"/>
      <c r="E339" s="19" t="s">
        <v>460</v>
      </c>
      <c r="F339" s="9">
        <f>F340</f>
        <v>54090.2</v>
      </c>
      <c r="G339" s="9">
        <f t="shared" ref="G339:H339" si="172">G340</f>
        <v>54285</v>
      </c>
      <c r="H339" s="9">
        <f t="shared" si="172"/>
        <v>54285</v>
      </c>
    </row>
    <row r="340" spans="1:8" ht="25.5" outlineLevel="7">
      <c r="A340" s="17" t="s">
        <v>164</v>
      </c>
      <c r="B340" s="18" t="s">
        <v>170</v>
      </c>
      <c r="C340" s="18" t="s">
        <v>174</v>
      </c>
      <c r="D340" s="17" t="s">
        <v>39</v>
      </c>
      <c r="E340" s="19" t="s">
        <v>344</v>
      </c>
      <c r="F340" s="9">
        <v>54090.2</v>
      </c>
      <c r="G340" s="9">
        <v>54285</v>
      </c>
      <c r="H340" s="9">
        <v>54285</v>
      </c>
    </row>
    <row r="341" spans="1:8" ht="51" outlineLevel="6">
      <c r="A341" s="17" t="s">
        <v>164</v>
      </c>
      <c r="B341" s="18" t="s">
        <v>170</v>
      </c>
      <c r="C341" s="18" t="s">
        <v>175</v>
      </c>
      <c r="D341" s="17"/>
      <c r="E341" s="19" t="s">
        <v>461</v>
      </c>
      <c r="F341" s="9">
        <f>F342</f>
        <v>55840</v>
      </c>
      <c r="G341" s="9">
        <f t="shared" ref="G341:H341" si="173">G342</f>
        <v>50840</v>
      </c>
      <c r="H341" s="9">
        <f t="shared" si="173"/>
        <v>48840</v>
      </c>
    </row>
    <row r="342" spans="1:8" ht="25.5" outlineLevel="7">
      <c r="A342" s="17" t="s">
        <v>164</v>
      </c>
      <c r="B342" s="18" t="s">
        <v>170</v>
      </c>
      <c r="C342" s="18" t="s">
        <v>175</v>
      </c>
      <c r="D342" s="17" t="s">
        <v>39</v>
      </c>
      <c r="E342" s="19" t="s">
        <v>344</v>
      </c>
      <c r="F342" s="9">
        <v>55840</v>
      </c>
      <c r="G342" s="9">
        <v>50840</v>
      </c>
      <c r="H342" s="9">
        <v>48840</v>
      </c>
    </row>
    <row r="343" spans="1:8" ht="25.5" outlineLevel="6">
      <c r="A343" s="17" t="s">
        <v>164</v>
      </c>
      <c r="B343" s="18" t="s">
        <v>170</v>
      </c>
      <c r="C343" s="18" t="s">
        <v>176</v>
      </c>
      <c r="D343" s="17"/>
      <c r="E343" s="19" t="s">
        <v>462</v>
      </c>
      <c r="F343" s="9">
        <f>F344</f>
        <v>1423.1</v>
      </c>
      <c r="G343" s="9">
        <f t="shared" ref="G343:H343" si="174">G344</f>
        <v>1423.1</v>
      </c>
      <c r="H343" s="9">
        <f t="shared" si="174"/>
        <v>1423.1</v>
      </c>
    </row>
    <row r="344" spans="1:8" ht="25.5" outlineLevel="7">
      <c r="A344" s="17" t="s">
        <v>164</v>
      </c>
      <c r="B344" s="18" t="s">
        <v>170</v>
      </c>
      <c r="C344" s="18" t="s">
        <v>176</v>
      </c>
      <c r="D344" s="17" t="s">
        <v>39</v>
      </c>
      <c r="E344" s="19" t="s">
        <v>344</v>
      </c>
      <c r="F344" s="9">
        <v>1423.1</v>
      </c>
      <c r="G344" s="9">
        <v>1423.1</v>
      </c>
      <c r="H344" s="9">
        <v>1423.1</v>
      </c>
    </row>
    <row r="345" spans="1:8" ht="25.5" outlineLevel="7">
      <c r="A345" s="17" t="s">
        <v>164</v>
      </c>
      <c r="B345" s="18" t="s">
        <v>170</v>
      </c>
      <c r="C345" s="18" t="s">
        <v>683</v>
      </c>
      <c r="D345" s="17"/>
      <c r="E345" s="19" t="s">
        <v>684</v>
      </c>
      <c r="F345" s="9">
        <f>F346</f>
        <v>100</v>
      </c>
      <c r="G345" s="9">
        <f t="shared" ref="G345:H345" si="175">G346</f>
        <v>0</v>
      </c>
      <c r="H345" s="9">
        <f t="shared" si="175"/>
        <v>0</v>
      </c>
    </row>
    <row r="346" spans="1:8" ht="25.5" outlineLevel="7">
      <c r="A346" s="17" t="s">
        <v>164</v>
      </c>
      <c r="B346" s="18" t="s">
        <v>170</v>
      </c>
      <c r="C346" s="18" t="s">
        <v>683</v>
      </c>
      <c r="D346" s="17" t="s">
        <v>39</v>
      </c>
      <c r="E346" s="19" t="s">
        <v>344</v>
      </c>
      <c r="F346" s="9">
        <v>100</v>
      </c>
      <c r="G346" s="9">
        <v>0</v>
      </c>
      <c r="H346" s="9">
        <v>0</v>
      </c>
    </row>
    <row r="347" spans="1:8" ht="38.25" customHeight="1" outlineLevel="6">
      <c r="A347" s="17" t="s">
        <v>164</v>
      </c>
      <c r="B347" s="18" t="s">
        <v>170</v>
      </c>
      <c r="C347" s="18" t="s">
        <v>177</v>
      </c>
      <c r="D347" s="17"/>
      <c r="E347" s="19" t="s">
        <v>463</v>
      </c>
      <c r="F347" s="9">
        <f>F348</f>
        <v>797.1</v>
      </c>
      <c r="G347" s="9">
        <f t="shared" ref="G347:H347" si="176">G348</f>
        <v>0</v>
      </c>
      <c r="H347" s="9">
        <f t="shared" si="176"/>
        <v>0</v>
      </c>
    </row>
    <row r="348" spans="1:8" ht="25.5" customHeight="1" outlineLevel="7">
      <c r="A348" s="17" t="s">
        <v>164</v>
      </c>
      <c r="B348" s="18" t="s">
        <v>170</v>
      </c>
      <c r="C348" s="18" t="s">
        <v>177</v>
      </c>
      <c r="D348" s="17" t="s">
        <v>39</v>
      </c>
      <c r="E348" s="19" t="s">
        <v>344</v>
      </c>
      <c r="F348" s="9">
        <v>797.1</v>
      </c>
      <c r="G348" s="9">
        <v>0</v>
      </c>
      <c r="H348" s="9">
        <v>0</v>
      </c>
    </row>
    <row r="349" spans="1:8" outlineLevel="2">
      <c r="A349" s="17" t="s">
        <v>164</v>
      </c>
      <c r="B349" s="18" t="s">
        <v>178</v>
      </c>
      <c r="C349" s="18"/>
      <c r="D349" s="17"/>
      <c r="E349" s="19" t="s">
        <v>304</v>
      </c>
      <c r="F349" s="9">
        <f>F350+F383</f>
        <v>210549.6</v>
      </c>
      <c r="G349" s="9">
        <f>G350+G383</f>
        <v>196027.10000000003</v>
      </c>
      <c r="H349" s="9">
        <f>H350+H383</f>
        <v>193114.40000000002</v>
      </c>
    </row>
    <row r="350" spans="1:8" ht="38.25" outlineLevel="3">
      <c r="A350" s="17" t="s">
        <v>164</v>
      </c>
      <c r="B350" s="18" t="s">
        <v>178</v>
      </c>
      <c r="C350" s="18" t="s">
        <v>171</v>
      </c>
      <c r="D350" s="17"/>
      <c r="E350" s="19" t="s">
        <v>303</v>
      </c>
      <c r="F350" s="9">
        <f>F351</f>
        <v>210349.6</v>
      </c>
      <c r="G350" s="9">
        <f t="shared" ref="G350:H350" si="177">G351</f>
        <v>195827.10000000003</v>
      </c>
      <c r="H350" s="9">
        <f t="shared" si="177"/>
        <v>192914.40000000002</v>
      </c>
    </row>
    <row r="351" spans="1:8" ht="25.5" outlineLevel="4">
      <c r="A351" s="17" t="s">
        <v>164</v>
      </c>
      <c r="B351" s="18" t="s">
        <v>178</v>
      </c>
      <c r="C351" s="18" t="s">
        <v>179</v>
      </c>
      <c r="D351" s="17"/>
      <c r="E351" s="19" t="s">
        <v>464</v>
      </c>
      <c r="F351" s="9">
        <f>F352+F373+F380</f>
        <v>210349.6</v>
      </c>
      <c r="G351" s="9">
        <f>G352+G373+G380</f>
        <v>195827.10000000003</v>
      </c>
      <c r="H351" s="9">
        <f>H352+H373+H380</f>
        <v>192914.40000000002</v>
      </c>
    </row>
    <row r="352" spans="1:8" ht="38.25" outlineLevel="5">
      <c r="A352" s="17" t="s">
        <v>164</v>
      </c>
      <c r="B352" s="18" t="s">
        <v>178</v>
      </c>
      <c r="C352" s="18" t="s">
        <v>180</v>
      </c>
      <c r="D352" s="17"/>
      <c r="E352" s="19" t="s">
        <v>465</v>
      </c>
      <c r="F352" s="9">
        <f>F355+F359+F369+F357+F367+F365+F363+F371+F353+F361</f>
        <v>199436.4</v>
      </c>
      <c r="G352" s="9">
        <f t="shared" ref="G352:H352" si="178">G355+G359+G369+G357+G367+G365+G363+G371+G353+G361</f>
        <v>185713.90000000002</v>
      </c>
      <c r="H352" s="9">
        <f t="shared" si="178"/>
        <v>184001.2</v>
      </c>
    </row>
    <row r="353" spans="1:8" s="78" customFormat="1" ht="38.25" outlineLevel="5">
      <c r="A353" s="17" t="s">
        <v>164</v>
      </c>
      <c r="B353" s="18" t="s">
        <v>178</v>
      </c>
      <c r="C353" s="18" t="s">
        <v>663</v>
      </c>
      <c r="D353" s="17"/>
      <c r="E353" s="19" t="s">
        <v>664</v>
      </c>
      <c r="F353" s="9">
        <f>F354</f>
        <v>6505.8</v>
      </c>
      <c r="G353" s="9">
        <f t="shared" ref="G353:H353" si="179">G354</f>
        <v>0</v>
      </c>
      <c r="H353" s="9">
        <f t="shared" si="179"/>
        <v>0</v>
      </c>
    </row>
    <row r="354" spans="1:8" s="78" customFormat="1" ht="25.5" outlineLevel="5">
      <c r="A354" s="17" t="s">
        <v>164</v>
      </c>
      <c r="B354" s="18" t="s">
        <v>178</v>
      </c>
      <c r="C354" s="18" t="s">
        <v>663</v>
      </c>
      <c r="D354" s="17">
        <v>600</v>
      </c>
      <c r="E354" s="19" t="s">
        <v>344</v>
      </c>
      <c r="F354" s="9">
        <v>6505.8</v>
      </c>
      <c r="G354" s="9">
        <v>0</v>
      </c>
      <c r="H354" s="9">
        <v>0</v>
      </c>
    </row>
    <row r="355" spans="1:8" ht="51" outlineLevel="6">
      <c r="A355" s="17" t="s">
        <v>164</v>
      </c>
      <c r="B355" s="18" t="s">
        <v>178</v>
      </c>
      <c r="C355" s="18" t="s">
        <v>181</v>
      </c>
      <c r="D355" s="17"/>
      <c r="E355" s="19" t="s">
        <v>466</v>
      </c>
      <c r="F355" s="9">
        <f>F356</f>
        <v>126293.7</v>
      </c>
      <c r="G355" s="9">
        <f t="shared" ref="G355:H355" si="180">G356</f>
        <v>127189.5</v>
      </c>
      <c r="H355" s="9">
        <f t="shared" si="180"/>
        <v>127189.5</v>
      </c>
    </row>
    <row r="356" spans="1:8" ht="25.5" outlineLevel="7">
      <c r="A356" s="17" t="s">
        <v>164</v>
      </c>
      <c r="B356" s="18" t="s">
        <v>178</v>
      </c>
      <c r="C356" s="18" t="s">
        <v>181</v>
      </c>
      <c r="D356" s="17" t="s">
        <v>39</v>
      </c>
      <c r="E356" s="19" t="s">
        <v>344</v>
      </c>
      <c r="F356" s="9">
        <v>126293.7</v>
      </c>
      <c r="G356" s="9">
        <v>127189.5</v>
      </c>
      <c r="H356" s="9">
        <v>127189.5</v>
      </c>
    </row>
    <row r="357" spans="1:8" ht="38.25" outlineLevel="7">
      <c r="A357" s="17" t="s">
        <v>164</v>
      </c>
      <c r="B357" s="18" t="s">
        <v>178</v>
      </c>
      <c r="C357" s="18" t="s">
        <v>586</v>
      </c>
      <c r="D357" s="17"/>
      <c r="E357" s="19" t="s">
        <v>587</v>
      </c>
      <c r="F357" s="9">
        <f>F358</f>
        <v>204.6</v>
      </c>
      <c r="G357" s="9">
        <f t="shared" ref="G357:H357" si="181">G358</f>
        <v>204.6</v>
      </c>
      <c r="H357" s="9">
        <f t="shared" si="181"/>
        <v>204.6</v>
      </c>
    </row>
    <row r="358" spans="1:8" ht="25.5" outlineLevel="7">
      <c r="A358" s="17" t="s">
        <v>164</v>
      </c>
      <c r="B358" s="18" t="s">
        <v>178</v>
      </c>
      <c r="C358" s="18" t="s">
        <v>586</v>
      </c>
      <c r="D358" s="17">
        <v>600</v>
      </c>
      <c r="E358" s="19" t="s">
        <v>344</v>
      </c>
      <c r="F358" s="9">
        <v>204.6</v>
      </c>
      <c r="G358" s="9">
        <v>204.6</v>
      </c>
      <c r="H358" s="9">
        <v>204.6</v>
      </c>
    </row>
    <row r="359" spans="1:8" ht="51" outlineLevel="6">
      <c r="A359" s="17" t="s">
        <v>164</v>
      </c>
      <c r="B359" s="18" t="s">
        <v>178</v>
      </c>
      <c r="C359" s="18" t="s">
        <v>182</v>
      </c>
      <c r="D359" s="17"/>
      <c r="E359" s="19" t="s">
        <v>467</v>
      </c>
      <c r="F359" s="9">
        <f>F360</f>
        <v>42606.7</v>
      </c>
      <c r="G359" s="9">
        <f t="shared" ref="G359:H359" si="182">G360</f>
        <v>37600</v>
      </c>
      <c r="H359" s="9">
        <f t="shared" si="182"/>
        <v>35600</v>
      </c>
    </row>
    <row r="360" spans="1:8" ht="25.5" outlineLevel="7">
      <c r="A360" s="17" t="s">
        <v>164</v>
      </c>
      <c r="B360" s="18" t="s">
        <v>178</v>
      </c>
      <c r="C360" s="18" t="s">
        <v>182</v>
      </c>
      <c r="D360" s="17" t="s">
        <v>39</v>
      </c>
      <c r="E360" s="19" t="s">
        <v>344</v>
      </c>
      <c r="F360" s="9">
        <v>42606.7</v>
      </c>
      <c r="G360" s="9">
        <v>37600</v>
      </c>
      <c r="H360" s="9">
        <v>35600</v>
      </c>
    </row>
    <row r="361" spans="1:8" ht="38.25" outlineLevel="7">
      <c r="A361" s="17" t="s">
        <v>164</v>
      </c>
      <c r="B361" s="18" t="s">
        <v>178</v>
      </c>
      <c r="C361" s="18" t="s">
        <v>675</v>
      </c>
      <c r="D361" s="17"/>
      <c r="E361" s="19" t="s">
        <v>676</v>
      </c>
      <c r="F361" s="9">
        <f>F362</f>
        <v>100</v>
      </c>
      <c r="G361" s="9">
        <f t="shared" ref="G361:H361" si="183">G362</f>
        <v>0</v>
      </c>
      <c r="H361" s="9">
        <f t="shared" si="183"/>
        <v>0</v>
      </c>
    </row>
    <row r="362" spans="1:8" ht="25.5" outlineLevel="7">
      <c r="A362" s="17" t="s">
        <v>164</v>
      </c>
      <c r="B362" s="18" t="s">
        <v>178</v>
      </c>
      <c r="C362" s="18" t="s">
        <v>675</v>
      </c>
      <c r="D362" s="17" t="s">
        <v>39</v>
      </c>
      <c r="E362" s="19" t="s">
        <v>344</v>
      </c>
      <c r="F362" s="9">
        <v>100</v>
      </c>
      <c r="G362" s="9">
        <v>0</v>
      </c>
      <c r="H362" s="9">
        <v>0</v>
      </c>
    </row>
    <row r="363" spans="1:8" ht="63.75" outlineLevel="7">
      <c r="A363" s="17" t="s">
        <v>164</v>
      </c>
      <c r="B363" s="18" t="s">
        <v>178</v>
      </c>
      <c r="C363" s="18" t="s">
        <v>647</v>
      </c>
      <c r="D363" s="17"/>
      <c r="E363" s="19" t="s">
        <v>689</v>
      </c>
      <c r="F363" s="9">
        <f>F364</f>
        <v>1346.4</v>
      </c>
      <c r="G363" s="9">
        <f t="shared" ref="G363:H363" si="184">G364</f>
        <v>1346.4</v>
      </c>
      <c r="H363" s="9">
        <f t="shared" si="184"/>
        <v>1346.4</v>
      </c>
    </row>
    <row r="364" spans="1:8" ht="25.5" outlineLevel="7">
      <c r="A364" s="17" t="s">
        <v>164</v>
      </c>
      <c r="B364" s="18" t="s">
        <v>178</v>
      </c>
      <c r="C364" s="18" t="s">
        <v>647</v>
      </c>
      <c r="D364" s="17">
        <v>600</v>
      </c>
      <c r="E364" s="19" t="s">
        <v>648</v>
      </c>
      <c r="F364" s="9">
        <v>1346.4</v>
      </c>
      <c r="G364" s="9">
        <v>1346.4</v>
      </c>
      <c r="H364" s="9">
        <v>1346.4</v>
      </c>
    </row>
    <row r="365" spans="1:8" ht="38.25" outlineLevel="7">
      <c r="A365" s="17" t="s">
        <v>164</v>
      </c>
      <c r="B365" s="18" t="s">
        <v>178</v>
      </c>
      <c r="C365" s="18" t="s">
        <v>643</v>
      </c>
      <c r="D365" s="17"/>
      <c r="E365" s="19" t="s">
        <v>642</v>
      </c>
      <c r="F365" s="9">
        <f>F366</f>
        <v>9843.1</v>
      </c>
      <c r="G365" s="9">
        <f t="shared" ref="G365:H365" si="185">G366</f>
        <v>9843.1</v>
      </c>
      <c r="H365" s="9">
        <f t="shared" si="185"/>
        <v>9843.1</v>
      </c>
    </row>
    <row r="366" spans="1:8" ht="25.5" outlineLevel="7">
      <c r="A366" s="17" t="s">
        <v>164</v>
      </c>
      <c r="B366" s="18" t="s">
        <v>178</v>
      </c>
      <c r="C366" s="18" t="s">
        <v>643</v>
      </c>
      <c r="D366" s="17" t="s">
        <v>39</v>
      </c>
      <c r="E366" s="19" t="s">
        <v>344</v>
      </c>
      <c r="F366" s="9">
        <v>9843.1</v>
      </c>
      <c r="G366" s="9">
        <v>9843.1</v>
      </c>
      <c r="H366" s="9">
        <v>9843.1</v>
      </c>
    </row>
    <row r="367" spans="1:8" ht="51" outlineLevel="7">
      <c r="A367" s="17" t="s">
        <v>164</v>
      </c>
      <c r="B367" s="18" t="s">
        <v>178</v>
      </c>
      <c r="C367" s="18" t="s">
        <v>640</v>
      </c>
      <c r="D367" s="17"/>
      <c r="E367" s="19" t="s">
        <v>641</v>
      </c>
      <c r="F367" s="9">
        <f>F368</f>
        <v>9483.2999999999993</v>
      </c>
      <c r="G367" s="9">
        <f>G368</f>
        <v>9507.2000000000007</v>
      </c>
      <c r="H367" s="9">
        <f t="shared" ref="H367" si="186">H368</f>
        <v>9794.5</v>
      </c>
    </row>
    <row r="368" spans="1:8" ht="25.5" outlineLevel="7">
      <c r="A368" s="17" t="s">
        <v>164</v>
      </c>
      <c r="B368" s="18" t="s">
        <v>178</v>
      </c>
      <c r="C368" s="18" t="s">
        <v>640</v>
      </c>
      <c r="D368" s="17" t="s">
        <v>39</v>
      </c>
      <c r="E368" s="19" t="s">
        <v>344</v>
      </c>
      <c r="F368" s="9">
        <v>9483.2999999999993</v>
      </c>
      <c r="G368" s="9">
        <v>9507.2000000000007</v>
      </c>
      <c r="H368" s="9">
        <v>9794.5</v>
      </c>
    </row>
    <row r="369" spans="1:8" ht="25.5" outlineLevel="6">
      <c r="A369" s="17" t="s">
        <v>164</v>
      </c>
      <c r="B369" s="18" t="s">
        <v>178</v>
      </c>
      <c r="C369" s="18" t="s">
        <v>183</v>
      </c>
      <c r="D369" s="17"/>
      <c r="E369" s="19" t="s">
        <v>469</v>
      </c>
      <c r="F369" s="9">
        <f>F370</f>
        <v>3029.7</v>
      </c>
      <c r="G369" s="9">
        <f t="shared" ref="G369:H369" si="187">G370</f>
        <v>0</v>
      </c>
      <c r="H369" s="9">
        <f t="shared" si="187"/>
        <v>0</v>
      </c>
    </row>
    <row r="370" spans="1:8" ht="25.5" outlineLevel="7">
      <c r="A370" s="17" t="s">
        <v>164</v>
      </c>
      <c r="B370" s="18" t="s">
        <v>178</v>
      </c>
      <c r="C370" s="18" t="s">
        <v>183</v>
      </c>
      <c r="D370" s="17" t="s">
        <v>39</v>
      </c>
      <c r="E370" s="19" t="s">
        <v>344</v>
      </c>
      <c r="F370" s="9">
        <v>3029.7</v>
      </c>
      <c r="G370" s="9">
        <v>0</v>
      </c>
      <c r="H370" s="9">
        <v>0</v>
      </c>
    </row>
    <row r="371" spans="1:8" ht="38.25" outlineLevel="7">
      <c r="A371" s="17" t="s">
        <v>164</v>
      </c>
      <c r="B371" s="18" t="s">
        <v>178</v>
      </c>
      <c r="C371" s="18" t="s">
        <v>659</v>
      </c>
      <c r="D371" s="17"/>
      <c r="E371" s="19" t="s">
        <v>660</v>
      </c>
      <c r="F371" s="9">
        <f>F372</f>
        <v>23.1</v>
      </c>
      <c r="G371" s="9">
        <f t="shared" ref="G371:H371" si="188">G372</f>
        <v>23.1</v>
      </c>
      <c r="H371" s="9">
        <f t="shared" si="188"/>
        <v>23.1</v>
      </c>
    </row>
    <row r="372" spans="1:8" ht="25.5" outlineLevel="7">
      <c r="A372" s="17" t="s">
        <v>164</v>
      </c>
      <c r="B372" s="18" t="s">
        <v>178</v>
      </c>
      <c r="C372" s="18" t="s">
        <v>659</v>
      </c>
      <c r="D372" s="17" t="s">
        <v>39</v>
      </c>
      <c r="E372" s="19" t="s">
        <v>344</v>
      </c>
      <c r="F372" s="9">
        <v>23.1</v>
      </c>
      <c r="G372" s="9">
        <v>23.1</v>
      </c>
      <c r="H372" s="9">
        <v>23.1</v>
      </c>
    </row>
    <row r="373" spans="1:8" outlineLevel="5">
      <c r="A373" s="17" t="s">
        <v>164</v>
      </c>
      <c r="B373" s="18" t="s">
        <v>178</v>
      </c>
      <c r="C373" s="18" t="s">
        <v>184</v>
      </c>
      <c r="D373" s="17"/>
      <c r="E373" s="19" t="s">
        <v>470</v>
      </c>
      <c r="F373" s="9">
        <f>F376+F378+F374</f>
        <v>10908.7</v>
      </c>
      <c r="G373" s="9">
        <f t="shared" ref="G373" si="189">G376+G378+G374</f>
        <v>10108.700000000001</v>
      </c>
      <c r="H373" s="9">
        <f>H376+H378+H374</f>
        <v>8908.7000000000007</v>
      </c>
    </row>
    <row r="374" spans="1:8" ht="102" outlineLevel="5">
      <c r="A374" s="17" t="s">
        <v>164</v>
      </c>
      <c r="B374" s="18" t="s">
        <v>178</v>
      </c>
      <c r="C374" s="18" t="s">
        <v>588</v>
      </c>
      <c r="D374" s="17"/>
      <c r="E374" s="19" t="s">
        <v>619</v>
      </c>
      <c r="F374" s="9">
        <f>F375</f>
        <v>1808.7</v>
      </c>
      <c r="G374" s="9">
        <f t="shared" ref="G374:H374" si="190">G375</f>
        <v>1808.7</v>
      </c>
      <c r="H374" s="9">
        <f t="shared" si="190"/>
        <v>1808.7</v>
      </c>
    </row>
    <row r="375" spans="1:8" ht="25.5" outlineLevel="5">
      <c r="A375" s="17" t="s">
        <v>164</v>
      </c>
      <c r="B375" s="18" t="s">
        <v>178</v>
      </c>
      <c r="C375" s="18" t="s">
        <v>588</v>
      </c>
      <c r="D375" s="17">
        <v>600</v>
      </c>
      <c r="E375" s="19" t="s">
        <v>344</v>
      </c>
      <c r="F375" s="9">
        <v>1808.7</v>
      </c>
      <c r="G375" s="9">
        <v>1808.7</v>
      </c>
      <c r="H375" s="9">
        <v>1808.7</v>
      </c>
    </row>
    <row r="376" spans="1:8" ht="25.5" outlineLevel="6">
      <c r="A376" s="17" t="s">
        <v>164</v>
      </c>
      <c r="B376" s="18" t="s">
        <v>178</v>
      </c>
      <c r="C376" s="18" t="s">
        <v>185</v>
      </c>
      <c r="D376" s="17"/>
      <c r="E376" s="19" t="s">
        <v>471</v>
      </c>
      <c r="F376" s="9">
        <f>F377</f>
        <v>4300</v>
      </c>
      <c r="G376" s="9">
        <f t="shared" ref="G376:H376" si="191">G377</f>
        <v>4300</v>
      </c>
      <c r="H376" s="9">
        <f t="shared" si="191"/>
        <v>4300</v>
      </c>
    </row>
    <row r="377" spans="1:8" ht="25.5" outlineLevel="7">
      <c r="A377" s="17" t="s">
        <v>164</v>
      </c>
      <c r="B377" s="18" t="s">
        <v>178</v>
      </c>
      <c r="C377" s="18" t="s">
        <v>185</v>
      </c>
      <c r="D377" s="17" t="s">
        <v>39</v>
      </c>
      <c r="E377" s="19" t="s">
        <v>344</v>
      </c>
      <c r="F377" s="9">
        <v>4300</v>
      </c>
      <c r="G377" s="9">
        <v>4300</v>
      </c>
      <c r="H377" s="9">
        <v>4300</v>
      </c>
    </row>
    <row r="378" spans="1:8" ht="25.5" outlineLevel="6">
      <c r="A378" s="17" t="s">
        <v>164</v>
      </c>
      <c r="B378" s="18" t="s">
        <v>178</v>
      </c>
      <c r="C378" s="18" t="s">
        <v>186</v>
      </c>
      <c r="D378" s="17"/>
      <c r="E378" s="19" t="s">
        <v>472</v>
      </c>
      <c r="F378" s="9">
        <f>F379</f>
        <v>4800</v>
      </c>
      <c r="G378" s="9">
        <f t="shared" ref="G378:H378" si="192">G379</f>
        <v>4000</v>
      </c>
      <c r="H378" s="9">
        <f t="shared" si="192"/>
        <v>2800</v>
      </c>
    </row>
    <row r="379" spans="1:8" ht="25.5" outlineLevel="7">
      <c r="A379" s="17" t="s">
        <v>164</v>
      </c>
      <c r="B379" s="18" t="s">
        <v>178</v>
      </c>
      <c r="C379" s="18" t="s">
        <v>186</v>
      </c>
      <c r="D379" s="17" t="s">
        <v>39</v>
      </c>
      <c r="E379" s="19" t="s">
        <v>344</v>
      </c>
      <c r="F379" s="9">
        <v>4800</v>
      </c>
      <c r="G379" s="9">
        <v>4000</v>
      </c>
      <c r="H379" s="9">
        <v>2800</v>
      </c>
    </row>
    <row r="380" spans="1:8" ht="25.5" outlineLevel="7">
      <c r="A380" s="17" t="s">
        <v>164</v>
      </c>
      <c r="B380" s="18" t="s">
        <v>178</v>
      </c>
      <c r="C380" s="18" t="s">
        <v>678</v>
      </c>
      <c r="D380" s="17"/>
      <c r="E380" s="19" t="s">
        <v>679</v>
      </c>
      <c r="F380" s="9">
        <f>F381</f>
        <v>4.5</v>
      </c>
      <c r="G380" s="9">
        <f t="shared" ref="G380:H381" si="193">G381</f>
        <v>4.5</v>
      </c>
      <c r="H380" s="9">
        <f t="shared" si="193"/>
        <v>4.5</v>
      </c>
    </row>
    <row r="381" spans="1:8" ht="51" outlineLevel="7">
      <c r="A381" s="17" t="s">
        <v>164</v>
      </c>
      <c r="B381" s="18" t="s">
        <v>178</v>
      </c>
      <c r="C381" s="18" t="s">
        <v>677</v>
      </c>
      <c r="D381" s="17"/>
      <c r="E381" s="19" t="s">
        <v>680</v>
      </c>
      <c r="F381" s="9">
        <f>F382</f>
        <v>4.5</v>
      </c>
      <c r="G381" s="9">
        <f t="shared" si="193"/>
        <v>4.5</v>
      </c>
      <c r="H381" s="9">
        <f t="shared" si="193"/>
        <v>4.5</v>
      </c>
    </row>
    <row r="382" spans="1:8" ht="25.5" outlineLevel="7">
      <c r="A382" s="17" t="s">
        <v>164</v>
      </c>
      <c r="B382" s="18" t="s">
        <v>178</v>
      </c>
      <c r="C382" s="18" t="s">
        <v>677</v>
      </c>
      <c r="D382" s="17">
        <v>600</v>
      </c>
      <c r="E382" s="19" t="s">
        <v>344</v>
      </c>
      <c r="F382" s="9">
        <v>4.5</v>
      </c>
      <c r="G382" s="9">
        <v>4.5</v>
      </c>
      <c r="H382" s="9">
        <v>4.5</v>
      </c>
    </row>
    <row r="383" spans="1:8" ht="51" outlineLevel="3">
      <c r="A383" s="17" t="s">
        <v>164</v>
      </c>
      <c r="B383" s="18" t="s">
        <v>178</v>
      </c>
      <c r="C383" s="18" t="s">
        <v>45</v>
      </c>
      <c r="D383" s="17"/>
      <c r="E383" s="19" t="s">
        <v>280</v>
      </c>
      <c r="F383" s="9">
        <f>F384+F388</f>
        <v>200</v>
      </c>
      <c r="G383" s="9">
        <f t="shared" ref="G383:H383" si="194">G384+G388</f>
        <v>200</v>
      </c>
      <c r="H383" s="9">
        <f t="shared" si="194"/>
        <v>200</v>
      </c>
    </row>
    <row r="384" spans="1:8" ht="25.5" outlineLevel="4">
      <c r="A384" s="17" t="s">
        <v>164</v>
      </c>
      <c r="B384" s="18" t="s">
        <v>178</v>
      </c>
      <c r="C384" s="18" t="s">
        <v>187</v>
      </c>
      <c r="D384" s="17"/>
      <c r="E384" s="19" t="s">
        <v>473</v>
      </c>
      <c r="F384" s="9">
        <f>F385</f>
        <v>150</v>
      </c>
      <c r="G384" s="9">
        <f t="shared" ref="G384:H386" si="195">G385</f>
        <v>150</v>
      </c>
      <c r="H384" s="9">
        <f t="shared" si="195"/>
        <v>150</v>
      </c>
    </row>
    <row r="385" spans="1:8" ht="51" outlineLevel="5">
      <c r="A385" s="17" t="s">
        <v>164</v>
      </c>
      <c r="B385" s="18" t="s">
        <v>178</v>
      </c>
      <c r="C385" s="18" t="s">
        <v>188</v>
      </c>
      <c r="D385" s="17"/>
      <c r="E385" s="19" t="s">
        <v>474</v>
      </c>
      <c r="F385" s="9">
        <f>F386</f>
        <v>150</v>
      </c>
      <c r="G385" s="9">
        <f t="shared" si="195"/>
        <v>150</v>
      </c>
      <c r="H385" s="9">
        <f t="shared" si="195"/>
        <v>150</v>
      </c>
    </row>
    <row r="386" spans="1:8" outlineLevel="6">
      <c r="A386" s="17" t="s">
        <v>164</v>
      </c>
      <c r="B386" s="18" t="s">
        <v>178</v>
      </c>
      <c r="C386" s="18" t="s">
        <v>189</v>
      </c>
      <c r="D386" s="17"/>
      <c r="E386" s="19" t="s">
        <v>475</v>
      </c>
      <c r="F386" s="9">
        <f>F387</f>
        <v>150</v>
      </c>
      <c r="G386" s="9">
        <f t="shared" si="195"/>
        <v>150</v>
      </c>
      <c r="H386" s="9">
        <f t="shared" si="195"/>
        <v>150</v>
      </c>
    </row>
    <row r="387" spans="1:8" ht="25.5" outlineLevel="7">
      <c r="A387" s="17" t="s">
        <v>164</v>
      </c>
      <c r="B387" s="18" t="s">
        <v>178</v>
      </c>
      <c r="C387" s="18" t="s">
        <v>189</v>
      </c>
      <c r="D387" s="17" t="s">
        <v>39</v>
      </c>
      <c r="E387" s="19" t="s">
        <v>344</v>
      </c>
      <c r="F387" s="9">
        <v>150</v>
      </c>
      <c r="G387" s="9">
        <v>150</v>
      </c>
      <c r="H387" s="9">
        <v>150</v>
      </c>
    </row>
    <row r="388" spans="1:8" ht="51" outlineLevel="4">
      <c r="A388" s="17" t="s">
        <v>164</v>
      </c>
      <c r="B388" s="18" t="s">
        <v>178</v>
      </c>
      <c r="C388" s="18" t="s">
        <v>190</v>
      </c>
      <c r="D388" s="17"/>
      <c r="E388" s="19" t="s">
        <v>476</v>
      </c>
      <c r="F388" s="9">
        <f>F389</f>
        <v>50</v>
      </c>
      <c r="G388" s="9">
        <f t="shared" ref="G388:H390" si="196">G389</f>
        <v>50</v>
      </c>
      <c r="H388" s="9">
        <f t="shared" si="196"/>
        <v>50</v>
      </c>
    </row>
    <row r="389" spans="1:8" ht="25.5" outlineLevel="5">
      <c r="A389" s="17" t="s">
        <v>164</v>
      </c>
      <c r="B389" s="18" t="s">
        <v>178</v>
      </c>
      <c r="C389" s="18" t="s">
        <v>191</v>
      </c>
      <c r="D389" s="17"/>
      <c r="E389" s="19" t="s">
        <v>477</v>
      </c>
      <c r="F389" s="9">
        <f>F390</f>
        <v>50</v>
      </c>
      <c r="G389" s="9">
        <f>G390</f>
        <v>50</v>
      </c>
      <c r="H389" s="9">
        <f>H390</f>
        <v>50</v>
      </c>
    </row>
    <row r="390" spans="1:8" ht="25.5" outlineLevel="6">
      <c r="A390" s="17" t="s">
        <v>164</v>
      </c>
      <c r="B390" s="18" t="s">
        <v>178</v>
      </c>
      <c r="C390" s="18" t="s">
        <v>192</v>
      </c>
      <c r="D390" s="17"/>
      <c r="E390" s="19" t="s">
        <v>478</v>
      </c>
      <c r="F390" s="9">
        <f>F391</f>
        <v>50</v>
      </c>
      <c r="G390" s="9">
        <f t="shared" si="196"/>
        <v>50</v>
      </c>
      <c r="H390" s="9">
        <f t="shared" si="196"/>
        <v>50</v>
      </c>
    </row>
    <row r="391" spans="1:8" ht="25.5" outlineLevel="7">
      <c r="A391" s="17" t="s">
        <v>164</v>
      </c>
      <c r="B391" s="18" t="s">
        <v>178</v>
      </c>
      <c r="C391" s="18" t="s">
        <v>192</v>
      </c>
      <c r="D391" s="17" t="s">
        <v>39</v>
      </c>
      <c r="E391" s="19" t="s">
        <v>344</v>
      </c>
      <c r="F391" s="9">
        <v>50</v>
      </c>
      <c r="G391" s="9">
        <v>50</v>
      </c>
      <c r="H391" s="9">
        <v>50</v>
      </c>
    </row>
    <row r="392" spans="1:8" outlineLevel="2">
      <c r="A392" s="17" t="s">
        <v>164</v>
      </c>
      <c r="B392" s="18" t="s">
        <v>193</v>
      </c>
      <c r="C392" s="18"/>
      <c r="D392" s="17"/>
      <c r="E392" s="19" t="s">
        <v>305</v>
      </c>
      <c r="F392" s="9">
        <f>F393</f>
        <v>18262.5</v>
      </c>
      <c r="G392" s="9">
        <f t="shared" ref="G392:H394" si="197">G393</f>
        <v>18262.5</v>
      </c>
      <c r="H392" s="9">
        <f t="shared" si="197"/>
        <v>17262.5</v>
      </c>
    </row>
    <row r="393" spans="1:8" ht="38.25" outlineLevel="3">
      <c r="A393" s="17" t="s">
        <v>164</v>
      </c>
      <c r="B393" s="18" t="s">
        <v>193</v>
      </c>
      <c r="C393" s="18" t="s">
        <v>171</v>
      </c>
      <c r="D393" s="17"/>
      <c r="E393" s="19" t="s">
        <v>303</v>
      </c>
      <c r="F393" s="9">
        <f>F394</f>
        <v>18262.5</v>
      </c>
      <c r="G393" s="9">
        <f t="shared" si="197"/>
        <v>18262.5</v>
      </c>
      <c r="H393" s="9">
        <f t="shared" si="197"/>
        <v>17262.5</v>
      </c>
    </row>
    <row r="394" spans="1:8" ht="25.5" outlineLevel="4">
      <c r="A394" s="17" t="s">
        <v>164</v>
      </c>
      <c r="B394" s="18" t="s">
        <v>193</v>
      </c>
      <c r="C394" s="18" t="s">
        <v>194</v>
      </c>
      <c r="D394" s="17"/>
      <c r="E394" s="19" t="s">
        <v>479</v>
      </c>
      <c r="F394" s="9">
        <f>F395</f>
        <v>18262.5</v>
      </c>
      <c r="G394" s="9">
        <f t="shared" si="197"/>
        <v>18262.5</v>
      </c>
      <c r="H394" s="9">
        <f t="shared" si="197"/>
        <v>17262.5</v>
      </c>
    </row>
    <row r="395" spans="1:8" ht="25.5" outlineLevel="5">
      <c r="A395" s="17" t="s">
        <v>164</v>
      </c>
      <c r="B395" s="18" t="s">
        <v>193</v>
      </c>
      <c r="C395" s="18" t="s">
        <v>195</v>
      </c>
      <c r="D395" s="17"/>
      <c r="E395" s="19" t="s">
        <v>480</v>
      </c>
      <c r="F395" s="9">
        <f>F398+F396+F400</f>
        <v>18262.5</v>
      </c>
      <c r="G395" s="9">
        <f t="shared" ref="G395:H395" si="198">G398+G396+G400</f>
        <v>18262.5</v>
      </c>
      <c r="H395" s="9">
        <f t="shared" si="198"/>
        <v>17262.5</v>
      </c>
    </row>
    <row r="396" spans="1:8" ht="51" outlineLevel="5">
      <c r="A396" s="17" t="s">
        <v>164</v>
      </c>
      <c r="B396" s="17" t="s">
        <v>193</v>
      </c>
      <c r="C396" s="18" t="s">
        <v>593</v>
      </c>
      <c r="D396" s="18"/>
      <c r="E396" s="19" t="s">
        <v>594</v>
      </c>
      <c r="F396" s="9">
        <f>F397</f>
        <v>3081.3</v>
      </c>
      <c r="G396" s="9">
        <f>G397</f>
        <v>3081.3</v>
      </c>
      <c r="H396" s="9">
        <f t="shared" ref="H396" si="199">H397</f>
        <v>3081.3</v>
      </c>
    </row>
    <row r="397" spans="1:8" ht="25.5" outlineLevel="5">
      <c r="A397" s="17" t="s">
        <v>164</v>
      </c>
      <c r="B397" s="17" t="s">
        <v>193</v>
      </c>
      <c r="C397" s="18" t="s">
        <v>593</v>
      </c>
      <c r="D397" s="18" t="s">
        <v>39</v>
      </c>
      <c r="E397" s="19" t="s">
        <v>344</v>
      </c>
      <c r="F397" s="9">
        <v>3081.3</v>
      </c>
      <c r="G397" s="9">
        <v>3081.3</v>
      </c>
      <c r="H397" s="9">
        <v>3081.3</v>
      </c>
    </row>
    <row r="398" spans="1:8" ht="38.25" outlineLevel="6">
      <c r="A398" s="17" t="s">
        <v>164</v>
      </c>
      <c r="B398" s="18" t="s">
        <v>193</v>
      </c>
      <c r="C398" s="18" t="s">
        <v>196</v>
      </c>
      <c r="D398" s="17"/>
      <c r="E398" s="19" t="s">
        <v>620</v>
      </c>
      <c r="F398" s="9">
        <f>F399</f>
        <v>15150</v>
      </c>
      <c r="G398" s="9">
        <f t="shared" ref="G398" si="200">G399</f>
        <v>15150</v>
      </c>
      <c r="H398" s="9">
        <f>H399</f>
        <v>14150</v>
      </c>
    </row>
    <row r="399" spans="1:8" ht="25.5" outlineLevel="7">
      <c r="A399" s="17" t="s">
        <v>164</v>
      </c>
      <c r="B399" s="18" t="s">
        <v>193</v>
      </c>
      <c r="C399" s="18" t="s">
        <v>196</v>
      </c>
      <c r="D399" s="17" t="s">
        <v>39</v>
      </c>
      <c r="E399" s="19" t="s">
        <v>344</v>
      </c>
      <c r="F399" s="9">
        <v>15150</v>
      </c>
      <c r="G399" s="9">
        <v>15150</v>
      </c>
      <c r="H399" s="9">
        <v>14150</v>
      </c>
    </row>
    <row r="400" spans="1:8" ht="38.25" outlineLevel="7">
      <c r="A400" s="17" t="s">
        <v>164</v>
      </c>
      <c r="B400" s="18" t="s">
        <v>193</v>
      </c>
      <c r="C400" s="18" t="s">
        <v>604</v>
      </c>
      <c r="D400" s="17"/>
      <c r="E400" s="19" t="s">
        <v>603</v>
      </c>
      <c r="F400" s="9">
        <f>F401</f>
        <v>31.2</v>
      </c>
      <c r="G400" s="9">
        <f t="shared" ref="G400:H400" si="201">G401</f>
        <v>31.2</v>
      </c>
      <c r="H400" s="9">
        <f t="shared" si="201"/>
        <v>31.2</v>
      </c>
    </row>
    <row r="401" spans="1:8" ht="25.5" outlineLevel="7">
      <c r="A401" s="17" t="s">
        <v>164</v>
      </c>
      <c r="B401" s="18" t="s">
        <v>193</v>
      </c>
      <c r="C401" s="18" t="s">
        <v>604</v>
      </c>
      <c r="D401" s="17" t="s">
        <v>39</v>
      </c>
      <c r="E401" s="19" t="s">
        <v>344</v>
      </c>
      <c r="F401" s="9">
        <v>31.2</v>
      </c>
      <c r="G401" s="9">
        <v>31.2</v>
      </c>
      <c r="H401" s="9">
        <v>31.2</v>
      </c>
    </row>
    <row r="402" spans="1:8" ht="25.5" outlineLevel="2">
      <c r="A402" s="17" t="s">
        <v>164</v>
      </c>
      <c r="B402" s="18" t="s">
        <v>197</v>
      </c>
      <c r="C402" s="18"/>
      <c r="D402" s="17"/>
      <c r="E402" s="19" t="s">
        <v>306</v>
      </c>
      <c r="F402" s="9">
        <f>F403</f>
        <v>100</v>
      </c>
      <c r="G402" s="9">
        <f t="shared" ref="G402:H406" si="202">G403</f>
        <v>100</v>
      </c>
      <c r="H402" s="9">
        <f t="shared" si="202"/>
        <v>100</v>
      </c>
    </row>
    <row r="403" spans="1:8" ht="38.25" outlineLevel="3">
      <c r="A403" s="17" t="s">
        <v>164</v>
      </c>
      <c r="B403" s="18" t="s">
        <v>197</v>
      </c>
      <c r="C403" s="18" t="s">
        <v>171</v>
      </c>
      <c r="D403" s="17"/>
      <c r="E403" s="19" t="s">
        <v>303</v>
      </c>
      <c r="F403" s="9">
        <f>F404+F408</f>
        <v>100</v>
      </c>
      <c r="G403" s="9">
        <f t="shared" ref="G403:H403" si="203">G404+G408</f>
        <v>100</v>
      </c>
      <c r="H403" s="9">
        <f t="shared" si="203"/>
        <v>100</v>
      </c>
    </row>
    <row r="404" spans="1:8" ht="25.5" outlineLevel="4">
      <c r="A404" s="17" t="s">
        <v>164</v>
      </c>
      <c r="B404" s="18" t="s">
        <v>197</v>
      </c>
      <c r="C404" s="18" t="s">
        <v>172</v>
      </c>
      <c r="D404" s="17"/>
      <c r="E404" s="19" t="s">
        <v>458</v>
      </c>
      <c r="F404" s="9">
        <f>F405</f>
        <v>50</v>
      </c>
      <c r="G404" s="9">
        <f t="shared" si="202"/>
        <v>50</v>
      </c>
      <c r="H404" s="9">
        <f t="shared" si="202"/>
        <v>50</v>
      </c>
    </row>
    <row r="405" spans="1:8" ht="25.5" outlineLevel="5">
      <c r="A405" s="17" t="s">
        <v>164</v>
      </c>
      <c r="B405" s="18" t="s">
        <v>197</v>
      </c>
      <c r="C405" s="18" t="s">
        <v>198</v>
      </c>
      <c r="D405" s="17"/>
      <c r="E405" s="19" t="s">
        <v>482</v>
      </c>
      <c r="F405" s="9">
        <f>F406</f>
        <v>50</v>
      </c>
      <c r="G405" s="9">
        <f t="shared" si="202"/>
        <v>50</v>
      </c>
      <c r="H405" s="9">
        <f t="shared" si="202"/>
        <v>50</v>
      </c>
    </row>
    <row r="406" spans="1:8" ht="25.5" outlineLevel="6">
      <c r="A406" s="17" t="s">
        <v>164</v>
      </c>
      <c r="B406" s="18" t="s">
        <v>197</v>
      </c>
      <c r="C406" s="18" t="s">
        <v>199</v>
      </c>
      <c r="D406" s="17"/>
      <c r="E406" s="19" t="s">
        <v>483</v>
      </c>
      <c r="F406" s="9">
        <f>F407</f>
        <v>50</v>
      </c>
      <c r="G406" s="9">
        <f t="shared" si="202"/>
        <v>50</v>
      </c>
      <c r="H406" s="9">
        <f t="shared" si="202"/>
        <v>50</v>
      </c>
    </row>
    <row r="407" spans="1:8" ht="25.5" outlineLevel="7">
      <c r="A407" s="17" t="s">
        <v>164</v>
      </c>
      <c r="B407" s="18" t="s">
        <v>197</v>
      </c>
      <c r="C407" s="18" t="s">
        <v>199</v>
      </c>
      <c r="D407" s="17" t="s">
        <v>39</v>
      </c>
      <c r="E407" s="19" t="s">
        <v>344</v>
      </c>
      <c r="F407" s="9">
        <v>50</v>
      </c>
      <c r="G407" s="9">
        <v>50</v>
      </c>
      <c r="H407" s="9">
        <v>50</v>
      </c>
    </row>
    <row r="408" spans="1:8" ht="25.5" outlineLevel="4">
      <c r="A408" s="17" t="s">
        <v>164</v>
      </c>
      <c r="B408" s="18" t="s">
        <v>197</v>
      </c>
      <c r="C408" s="18" t="s">
        <v>179</v>
      </c>
      <c r="D408" s="17"/>
      <c r="E408" s="19" t="s">
        <v>464</v>
      </c>
      <c r="F408" s="9">
        <f>F409</f>
        <v>50</v>
      </c>
      <c r="G408" s="9">
        <f t="shared" ref="G408:H410" si="204">G409</f>
        <v>50</v>
      </c>
      <c r="H408" s="9">
        <f t="shared" si="204"/>
        <v>50</v>
      </c>
    </row>
    <row r="409" spans="1:8" ht="38.25" outlineLevel="5">
      <c r="A409" s="17" t="s">
        <v>164</v>
      </c>
      <c r="B409" s="18" t="s">
        <v>197</v>
      </c>
      <c r="C409" s="18" t="s">
        <v>180</v>
      </c>
      <c r="D409" s="17"/>
      <c r="E409" s="19" t="s">
        <v>465</v>
      </c>
      <c r="F409" s="9">
        <f>F410</f>
        <v>50</v>
      </c>
      <c r="G409" s="9">
        <f t="shared" si="204"/>
        <v>50</v>
      </c>
      <c r="H409" s="9">
        <f t="shared" si="204"/>
        <v>50</v>
      </c>
    </row>
    <row r="410" spans="1:8" outlineLevel="6">
      <c r="A410" s="17" t="s">
        <v>164</v>
      </c>
      <c r="B410" s="18" t="s">
        <v>197</v>
      </c>
      <c r="C410" s="18" t="s">
        <v>200</v>
      </c>
      <c r="D410" s="17"/>
      <c r="E410" s="19" t="s">
        <v>484</v>
      </c>
      <c r="F410" s="9">
        <f>F411</f>
        <v>50</v>
      </c>
      <c r="G410" s="9">
        <f t="shared" si="204"/>
        <v>50</v>
      </c>
      <c r="H410" s="9">
        <f t="shared" si="204"/>
        <v>50</v>
      </c>
    </row>
    <row r="411" spans="1:8" ht="25.5" outlineLevel="7">
      <c r="A411" s="17" t="s">
        <v>164</v>
      </c>
      <c r="B411" s="18" t="s">
        <v>197</v>
      </c>
      <c r="C411" s="18" t="s">
        <v>200</v>
      </c>
      <c r="D411" s="17" t="s">
        <v>39</v>
      </c>
      <c r="E411" s="19" t="s">
        <v>344</v>
      </c>
      <c r="F411" s="9">
        <v>50</v>
      </c>
      <c r="G411" s="9">
        <v>50</v>
      </c>
      <c r="H411" s="9">
        <v>50</v>
      </c>
    </row>
    <row r="412" spans="1:8" outlineLevel="2">
      <c r="A412" s="17" t="s">
        <v>164</v>
      </c>
      <c r="B412" s="18" t="s">
        <v>201</v>
      </c>
      <c r="C412" s="18"/>
      <c r="D412" s="17"/>
      <c r="E412" s="19" t="s">
        <v>307</v>
      </c>
      <c r="F412" s="9">
        <f>F413</f>
        <v>5384.7</v>
      </c>
      <c r="G412" s="9">
        <f t="shared" ref="G412:H413" si="205">G413</f>
        <v>5384.7</v>
      </c>
      <c r="H412" s="9">
        <f t="shared" si="205"/>
        <v>5384.7</v>
      </c>
    </row>
    <row r="413" spans="1:8" ht="38.25" outlineLevel="3">
      <c r="A413" s="17" t="s">
        <v>164</v>
      </c>
      <c r="B413" s="18" t="s">
        <v>201</v>
      </c>
      <c r="C413" s="18" t="s">
        <v>171</v>
      </c>
      <c r="D413" s="17"/>
      <c r="E413" s="19" t="s">
        <v>303</v>
      </c>
      <c r="F413" s="9">
        <f>F414</f>
        <v>5384.7</v>
      </c>
      <c r="G413" s="9">
        <f t="shared" si="205"/>
        <v>5384.7</v>
      </c>
      <c r="H413" s="9">
        <f t="shared" si="205"/>
        <v>5384.7</v>
      </c>
    </row>
    <row r="414" spans="1:8" ht="25.5" outlineLevel="4">
      <c r="A414" s="17" t="s">
        <v>164</v>
      </c>
      <c r="B414" s="18" t="s">
        <v>201</v>
      </c>
      <c r="C414" s="18" t="s">
        <v>202</v>
      </c>
      <c r="D414" s="17"/>
      <c r="E414" s="19" t="s">
        <v>485</v>
      </c>
      <c r="F414" s="9">
        <f>F415+F418</f>
        <v>5384.7</v>
      </c>
      <c r="G414" s="9">
        <f>G415+G418</f>
        <v>5384.7</v>
      </c>
      <c r="H414" s="9">
        <f>H415+H418</f>
        <v>5384.7</v>
      </c>
    </row>
    <row r="415" spans="1:8" ht="25.5" outlineLevel="5">
      <c r="A415" s="17" t="s">
        <v>164</v>
      </c>
      <c r="B415" s="18" t="s">
        <v>201</v>
      </c>
      <c r="C415" s="18" t="s">
        <v>203</v>
      </c>
      <c r="D415" s="17"/>
      <c r="E415" s="19" t="s">
        <v>486</v>
      </c>
      <c r="F415" s="9">
        <f>F416</f>
        <v>3700</v>
      </c>
      <c r="G415" s="9">
        <f t="shared" ref="G415:H415" si="206">G416</f>
        <v>3700</v>
      </c>
      <c r="H415" s="9">
        <f t="shared" si="206"/>
        <v>3700</v>
      </c>
    </row>
    <row r="416" spans="1:8" ht="38.25" outlineLevel="6">
      <c r="A416" s="17" t="s">
        <v>164</v>
      </c>
      <c r="B416" s="18" t="s">
        <v>201</v>
      </c>
      <c r="C416" s="18" t="s">
        <v>204</v>
      </c>
      <c r="D416" s="17"/>
      <c r="E416" s="19" t="s">
        <v>487</v>
      </c>
      <c r="F416" s="9">
        <f>F417</f>
        <v>3700</v>
      </c>
      <c r="G416" s="9">
        <f t="shared" ref="G416:H416" si="207">G417</f>
        <v>3700</v>
      </c>
      <c r="H416" s="9">
        <f t="shared" si="207"/>
        <v>3700</v>
      </c>
    </row>
    <row r="417" spans="1:8" ht="25.5" outlineLevel="7">
      <c r="A417" s="17" t="s">
        <v>164</v>
      </c>
      <c r="B417" s="18" t="s">
        <v>201</v>
      </c>
      <c r="C417" s="18" t="s">
        <v>204</v>
      </c>
      <c r="D417" s="17" t="s">
        <v>39</v>
      </c>
      <c r="E417" s="19" t="s">
        <v>344</v>
      </c>
      <c r="F417" s="9">
        <v>3700</v>
      </c>
      <c r="G417" s="9">
        <v>3700</v>
      </c>
      <c r="H417" s="9">
        <v>3700</v>
      </c>
    </row>
    <row r="418" spans="1:8" outlineLevel="7">
      <c r="A418" s="17" t="s">
        <v>164</v>
      </c>
      <c r="B418" s="18" t="s">
        <v>201</v>
      </c>
      <c r="C418" s="18" t="s">
        <v>590</v>
      </c>
      <c r="D418" s="18"/>
      <c r="E418" s="19" t="s">
        <v>591</v>
      </c>
      <c r="F418" s="9">
        <f>F421+F419</f>
        <v>1684.7</v>
      </c>
      <c r="G418" s="9">
        <f t="shared" ref="G418:H418" si="208">G421+G419</f>
        <v>1684.7</v>
      </c>
      <c r="H418" s="9">
        <f t="shared" si="208"/>
        <v>1684.7</v>
      </c>
    </row>
    <row r="419" spans="1:8" ht="25.5" outlineLevel="7">
      <c r="A419" s="17" t="s">
        <v>164</v>
      </c>
      <c r="B419" s="18" t="s">
        <v>201</v>
      </c>
      <c r="C419" s="18" t="s">
        <v>606</v>
      </c>
      <c r="D419" s="18"/>
      <c r="E419" s="19" t="s">
        <v>607</v>
      </c>
      <c r="F419" s="9">
        <f>F420</f>
        <v>175.2</v>
      </c>
      <c r="G419" s="9">
        <f t="shared" ref="G419:H419" si="209">G420</f>
        <v>175.2</v>
      </c>
      <c r="H419" s="9">
        <f t="shared" si="209"/>
        <v>175.2</v>
      </c>
    </row>
    <row r="420" spans="1:8" ht="25.5" outlineLevel="7">
      <c r="A420" s="17" t="s">
        <v>164</v>
      </c>
      <c r="B420" s="18" t="s">
        <v>201</v>
      </c>
      <c r="C420" s="18" t="s">
        <v>606</v>
      </c>
      <c r="D420" s="18" t="s">
        <v>39</v>
      </c>
      <c r="E420" s="19" t="s">
        <v>344</v>
      </c>
      <c r="F420" s="9">
        <v>175.2</v>
      </c>
      <c r="G420" s="9">
        <v>175.2</v>
      </c>
      <c r="H420" s="9">
        <v>175.2</v>
      </c>
    </row>
    <row r="421" spans="1:8" ht="38.25" outlineLevel="7">
      <c r="A421" s="17" t="s">
        <v>164</v>
      </c>
      <c r="B421" s="18" t="s">
        <v>201</v>
      </c>
      <c r="C421" s="18" t="s">
        <v>589</v>
      </c>
      <c r="D421" s="18"/>
      <c r="E421" s="19" t="s">
        <v>592</v>
      </c>
      <c r="F421" s="9">
        <f>F422</f>
        <v>1509.5</v>
      </c>
      <c r="G421" s="9">
        <f t="shared" ref="G421:H421" si="210">G422</f>
        <v>1509.5</v>
      </c>
      <c r="H421" s="9">
        <f t="shared" si="210"/>
        <v>1509.5</v>
      </c>
    </row>
    <row r="422" spans="1:8" ht="25.5" outlineLevel="7">
      <c r="A422" s="17" t="s">
        <v>164</v>
      </c>
      <c r="B422" s="18" t="s">
        <v>201</v>
      </c>
      <c r="C422" s="18" t="s">
        <v>589</v>
      </c>
      <c r="D422" s="18" t="s">
        <v>39</v>
      </c>
      <c r="E422" s="19" t="s">
        <v>344</v>
      </c>
      <c r="F422" s="9">
        <v>1509.5</v>
      </c>
      <c r="G422" s="9">
        <v>1509.5</v>
      </c>
      <c r="H422" s="9">
        <v>1509.5</v>
      </c>
    </row>
    <row r="423" spans="1:8" outlineLevel="2">
      <c r="A423" s="17" t="s">
        <v>164</v>
      </c>
      <c r="B423" s="18" t="s">
        <v>205</v>
      </c>
      <c r="C423" s="18"/>
      <c r="D423" s="17"/>
      <c r="E423" s="19" t="s">
        <v>308</v>
      </c>
      <c r="F423" s="9">
        <f>F424</f>
        <v>4728.1000000000004</v>
      </c>
      <c r="G423" s="9">
        <f t="shared" ref="G423:H426" si="211">G424</f>
        <v>4695.1000000000004</v>
      </c>
      <c r="H423" s="9">
        <f t="shared" si="211"/>
        <v>4695.1000000000004</v>
      </c>
    </row>
    <row r="424" spans="1:8" ht="38.25" outlineLevel="3">
      <c r="A424" s="17" t="s">
        <v>164</v>
      </c>
      <c r="B424" s="18" t="s">
        <v>205</v>
      </c>
      <c r="C424" s="18" t="s">
        <v>171</v>
      </c>
      <c r="D424" s="17"/>
      <c r="E424" s="19" t="s">
        <v>303</v>
      </c>
      <c r="F424" s="9">
        <f>F425</f>
        <v>4728.1000000000004</v>
      </c>
      <c r="G424" s="9">
        <f t="shared" si="211"/>
        <v>4695.1000000000004</v>
      </c>
      <c r="H424" s="9">
        <f t="shared" si="211"/>
        <v>4695.1000000000004</v>
      </c>
    </row>
    <row r="425" spans="1:8" ht="38.25" outlineLevel="4">
      <c r="A425" s="17" t="s">
        <v>164</v>
      </c>
      <c r="B425" s="18" t="s">
        <v>205</v>
      </c>
      <c r="C425" s="18" t="s">
        <v>206</v>
      </c>
      <c r="D425" s="17"/>
      <c r="E425" s="19" t="s">
        <v>488</v>
      </c>
      <c r="F425" s="9">
        <f>F426</f>
        <v>4728.1000000000004</v>
      </c>
      <c r="G425" s="9">
        <f t="shared" si="211"/>
        <v>4695.1000000000004</v>
      </c>
      <c r="H425" s="9">
        <f t="shared" si="211"/>
        <v>4695.1000000000004</v>
      </c>
    </row>
    <row r="426" spans="1:8" ht="25.5" outlineLevel="5">
      <c r="A426" s="17" t="s">
        <v>164</v>
      </c>
      <c r="B426" s="18" t="s">
        <v>205</v>
      </c>
      <c r="C426" s="18" t="s">
        <v>207</v>
      </c>
      <c r="D426" s="17"/>
      <c r="E426" s="19" t="s">
        <v>489</v>
      </c>
      <c r="F426" s="9">
        <f>F427</f>
        <v>4728.1000000000004</v>
      </c>
      <c r="G426" s="9">
        <f t="shared" si="211"/>
        <v>4695.1000000000004</v>
      </c>
      <c r="H426" s="9">
        <f t="shared" si="211"/>
        <v>4695.1000000000004</v>
      </c>
    </row>
    <row r="427" spans="1:8" ht="38.25" outlineLevel="6">
      <c r="A427" s="17" t="s">
        <v>164</v>
      </c>
      <c r="B427" s="18" t="s">
        <v>205</v>
      </c>
      <c r="C427" s="18" t="s">
        <v>209</v>
      </c>
      <c r="D427" s="17"/>
      <c r="E427" s="19" t="s">
        <v>491</v>
      </c>
      <c r="F427" s="9">
        <f>F428+F429</f>
        <v>4728.1000000000004</v>
      </c>
      <c r="G427" s="9">
        <f t="shared" ref="G427:H427" si="212">G428+G429</f>
        <v>4695.1000000000004</v>
      </c>
      <c r="H427" s="9">
        <f t="shared" si="212"/>
        <v>4695.1000000000004</v>
      </c>
    </row>
    <row r="428" spans="1:8" ht="63.75" outlineLevel="7">
      <c r="A428" s="17" t="s">
        <v>164</v>
      </c>
      <c r="B428" s="18" t="s">
        <v>205</v>
      </c>
      <c r="C428" s="18" t="s">
        <v>209</v>
      </c>
      <c r="D428" s="17" t="s">
        <v>6</v>
      </c>
      <c r="E428" s="19" t="s">
        <v>317</v>
      </c>
      <c r="F428" s="9">
        <v>4679</v>
      </c>
      <c r="G428" s="9">
        <v>4679</v>
      </c>
      <c r="H428" s="9">
        <v>4679</v>
      </c>
    </row>
    <row r="429" spans="1:8" ht="25.5" outlineLevel="7">
      <c r="A429" s="17" t="s">
        <v>164</v>
      </c>
      <c r="B429" s="18" t="s">
        <v>205</v>
      </c>
      <c r="C429" s="18" t="s">
        <v>209</v>
      </c>
      <c r="D429" s="17" t="s">
        <v>7</v>
      </c>
      <c r="E429" s="19" t="s">
        <v>318</v>
      </c>
      <c r="F429" s="9">
        <v>49.1</v>
      </c>
      <c r="G429" s="9">
        <v>16.100000000000001</v>
      </c>
      <c r="H429" s="9">
        <v>16.100000000000001</v>
      </c>
    </row>
    <row r="430" spans="1:8" outlineLevel="1">
      <c r="A430" s="17" t="s">
        <v>164</v>
      </c>
      <c r="B430" s="18" t="s">
        <v>136</v>
      </c>
      <c r="C430" s="18"/>
      <c r="D430" s="17"/>
      <c r="E430" s="19" t="s">
        <v>267</v>
      </c>
      <c r="F430" s="9">
        <f>F431+F441</f>
        <v>6608.9000000000005</v>
      </c>
      <c r="G430" s="9">
        <f t="shared" ref="G430:H430" si="213">G431+G441</f>
        <v>6608.9000000000005</v>
      </c>
      <c r="H430" s="9">
        <f t="shared" si="213"/>
        <v>6608.9000000000005</v>
      </c>
    </row>
    <row r="431" spans="1:8" outlineLevel="2">
      <c r="A431" s="17" t="s">
        <v>164</v>
      </c>
      <c r="B431" s="18" t="s">
        <v>140</v>
      </c>
      <c r="C431" s="18"/>
      <c r="D431" s="17"/>
      <c r="E431" s="19" t="s">
        <v>295</v>
      </c>
      <c r="F431" s="9">
        <f>F432</f>
        <v>1386</v>
      </c>
      <c r="G431" s="9">
        <f t="shared" ref="G431:H431" si="214">G432</f>
        <v>1386</v>
      </c>
      <c r="H431" s="9">
        <f t="shared" si="214"/>
        <v>1386</v>
      </c>
    </row>
    <row r="432" spans="1:8" ht="38.25" outlineLevel="3">
      <c r="A432" s="17" t="s">
        <v>164</v>
      </c>
      <c r="B432" s="18" t="s">
        <v>140</v>
      </c>
      <c r="C432" s="18" t="s">
        <v>171</v>
      </c>
      <c r="D432" s="17"/>
      <c r="E432" s="19" t="s">
        <v>303</v>
      </c>
      <c r="F432" s="9">
        <f>F433+F438</f>
        <v>1386</v>
      </c>
      <c r="G432" s="9">
        <f t="shared" ref="G432:H432" si="215">G433+G438</f>
        <v>1386</v>
      </c>
      <c r="H432" s="9">
        <f t="shared" si="215"/>
        <v>1386</v>
      </c>
    </row>
    <row r="433" spans="1:8" ht="25.5" outlineLevel="4">
      <c r="A433" s="17" t="s">
        <v>164</v>
      </c>
      <c r="B433" s="18" t="s">
        <v>140</v>
      </c>
      <c r="C433" s="18" t="s">
        <v>172</v>
      </c>
      <c r="D433" s="17"/>
      <c r="E433" s="19" t="s">
        <v>458</v>
      </c>
      <c r="F433" s="9">
        <f>F434</f>
        <v>315</v>
      </c>
      <c r="G433" s="9">
        <f t="shared" ref="G433:H435" si="216">G434</f>
        <v>315</v>
      </c>
      <c r="H433" s="9">
        <f t="shared" si="216"/>
        <v>315</v>
      </c>
    </row>
    <row r="434" spans="1:8" ht="25.5" outlineLevel="5">
      <c r="A434" s="17" t="s">
        <v>164</v>
      </c>
      <c r="B434" s="18" t="s">
        <v>140</v>
      </c>
      <c r="C434" s="18" t="s">
        <v>198</v>
      </c>
      <c r="D434" s="17"/>
      <c r="E434" s="19" t="s">
        <v>482</v>
      </c>
      <c r="F434" s="9">
        <f>F435</f>
        <v>315</v>
      </c>
      <c r="G434" s="9">
        <f t="shared" si="216"/>
        <v>315</v>
      </c>
      <c r="H434" s="9">
        <f t="shared" si="216"/>
        <v>315</v>
      </c>
    </row>
    <row r="435" spans="1:8" ht="63.75" outlineLevel="6">
      <c r="A435" s="17" t="s">
        <v>164</v>
      </c>
      <c r="B435" s="18" t="s">
        <v>140</v>
      </c>
      <c r="C435" s="18" t="s">
        <v>210</v>
      </c>
      <c r="D435" s="17"/>
      <c r="E435" s="19" t="s">
        <v>492</v>
      </c>
      <c r="F435" s="9">
        <f>F436</f>
        <v>315</v>
      </c>
      <c r="G435" s="9">
        <f t="shared" si="216"/>
        <v>315</v>
      </c>
      <c r="H435" s="9">
        <f t="shared" si="216"/>
        <v>315</v>
      </c>
    </row>
    <row r="436" spans="1:8" outlineLevel="7">
      <c r="A436" s="17" t="s">
        <v>164</v>
      </c>
      <c r="B436" s="18" t="s">
        <v>140</v>
      </c>
      <c r="C436" s="18" t="s">
        <v>210</v>
      </c>
      <c r="D436" s="17" t="s">
        <v>21</v>
      </c>
      <c r="E436" s="19" t="s">
        <v>329</v>
      </c>
      <c r="F436" s="9">
        <v>315</v>
      </c>
      <c r="G436" s="9">
        <v>315</v>
      </c>
      <c r="H436" s="9">
        <v>315</v>
      </c>
    </row>
    <row r="437" spans="1:8" ht="25.5" outlineLevel="4">
      <c r="A437" s="17" t="s">
        <v>164</v>
      </c>
      <c r="B437" s="18" t="s">
        <v>140</v>
      </c>
      <c r="C437" s="18" t="s">
        <v>179</v>
      </c>
      <c r="D437" s="17"/>
      <c r="E437" s="19" t="s">
        <v>464</v>
      </c>
      <c r="F437" s="9">
        <f>F438</f>
        <v>1071</v>
      </c>
      <c r="G437" s="9">
        <f t="shared" ref="G437:H439" si="217">G438</f>
        <v>1071</v>
      </c>
      <c r="H437" s="9">
        <f t="shared" si="217"/>
        <v>1071</v>
      </c>
    </row>
    <row r="438" spans="1:8" ht="38.25" outlineLevel="5">
      <c r="A438" s="17" t="s">
        <v>164</v>
      </c>
      <c r="B438" s="18" t="s">
        <v>140</v>
      </c>
      <c r="C438" s="18" t="s">
        <v>180</v>
      </c>
      <c r="D438" s="17"/>
      <c r="E438" s="19" t="s">
        <v>465</v>
      </c>
      <c r="F438" s="9">
        <f>F439</f>
        <v>1071</v>
      </c>
      <c r="G438" s="9">
        <f t="shared" si="217"/>
        <v>1071</v>
      </c>
      <c r="H438" s="9">
        <f t="shared" si="217"/>
        <v>1071</v>
      </c>
    </row>
    <row r="439" spans="1:8" ht="63.75" outlineLevel="6">
      <c r="A439" s="17" t="s">
        <v>164</v>
      </c>
      <c r="B439" s="18" t="s">
        <v>140</v>
      </c>
      <c r="C439" s="18" t="s">
        <v>211</v>
      </c>
      <c r="D439" s="17"/>
      <c r="E439" s="19" t="s">
        <v>492</v>
      </c>
      <c r="F439" s="9">
        <f>F440</f>
        <v>1071</v>
      </c>
      <c r="G439" s="9">
        <f t="shared" si="217"/>
        <v>1071</v>
      </c>
      <c r="H439" s="9">
        <f t="shared" si="217"/>
        <v>1071</v>
      </c>
    </row>
    <row r="440" spans="1:8" outlineLevel="7">
      <c r="A440" s="17" t="s">
        <v>164</v>
      </c>
      <c r="B440" s="18" t="s">
        <v>140</v>
      </c>
      <c r="C440" s="18" t="s">
        <v>211</v>
      </c>
      <c r="D440" s="17" t="s">
        <v>21</v>
      </c>
      <c r="E440" s="19" t="s">
        <v>329</v>
      </c>
      <c r="F440" s="9">
        <v>1071</v>
      </c>
      <c r="G440" s="9">
        <v>1071</v>
      </c>
      <c r="H440" s="9">
        <v>1071</v>
      </c>
    </row>
    <row r="441" spans="1:8" outlineLevel="2">
      <c r="A441" s="17" t="s">
        <v>164</v>
      </c>
      <c r="B441" s="18" t="s">
        <v>154</v>
      </c>
      <c r="C441" s="18"/>
      <c r="D441" s="17"/>
      <c r="E441" s="19" t="s">
        <v>298</v>
      </c>
      <c r="F441" s="9">
        <f>F442</f>
        <v>5222.9000000000005</v>
      </c>
      <c r="G441" s="9">
        <f t="shared" ref="G441:H444" si="218">G442</f>
        <v>5222.9000000000005</v>
      </c>
      <c r="H441" s="9">
        <f t="shared" si="218"/>
        <v>5222.9000000000005</v>
      </c>
    </row>
    <row r="442" spans="1:8" ht="38.25" outlineLevel="3">
      <c r="A442" s="17" t="s">
        <v>164</v>
      </c>
      <c r="B442" s="18" t="s">
        <v>154</v>
      </c>
      <c r="C442" s="18" t="s">
        <v>171</v>
      </c>
      <c r="D442" s="17"/>
      <c r="E442" s="19" t="s">
        <v>303</v>
      </c>
      <c r="F442" s="9">
        <f>F443</f>
        <v>5222.9000000000005</v>
      </c>
      <c r="G442" s="9">
        <f t="shared" si="218"/>
        <v>5222.9000000000005</v>
      </c>
      <c r="H442" s="9">
        <f t="shared" si="218"/>
        <v>5222.9000000000005</v>
      </c>
    </row>
    <row r="443" spans="1:8" ht="25.5" outlineLevel="4">
      <c r="A443" s="17" t="s">
        <v>164</v>
      </c>
      <c r="B443" s="18" t="s">
        <v>154</v>
      </c>
      <c r="C443" s="18" t="s">
        <v>172</v>
      </c>
      <c r="D443" s="17"/>
      <c r="E443" s="19" t="s">
        <v>458</v>
      </c>
      <c r="F443" s="9">
        <f>F444</f>
        <v>5222.9000000000005</v>
      </c>
      <c r="G443" s="9">
        <f t="shared" si="218"/>
        <v>5222.9000000000005</v>
      </c>
      <c r="H443" s="9">
        <f t="shared" si="218"/>
        <v>5222.9000000000005</v>
      </c>
    </row>
    <row r="444" spans="1:8" ht="25.5" outlineLevel="5">
      <c r="A444" s="17" t="s">
        <v>164</v>
      </c>
      <c r="B444" s="18" t="s">
        <v>154</v>
      </c>
      <c r="C444" s="18" t="s">
        <v>173</v>
      </c>
      <c r="D444" s="17"/>
      <c r="E444" s="19" t="s">
        <v>459</v>
      </c>
      <c r="F444" s="9">
        <f>F445</f>
        <v>5222.9000000000005</v>
      </c>
      <c r="G444" s="9">
        <f t="shared" si="218"/>
        <v>5222.9000000000005</v>
      </c>
      <c r="H444" s="9">
        <f t="shared" si="218"/>
        <v>5222.9000000000005</v>
      </c>
    </row>
    <row r="445" spans="1:8" ht="51" outlineLevel="6">
      <c r="A445" s="17" t="s">
        <v>164</v>
      </c>
      <c r="B445" s="18" t="s">
        <v>154</v>
      </c>
      <c r="C445" s="18" t="s">
        <v>212</v>
      </c>
      <c r="D445" s="17"/>
      <c r="E445" s="19" t="s">
        <v>493</v>
      </c>
      <c r="F445" s="9">
        <f>F446+F447</f>
        <v>5222.9000000000005</v>
      </c>
      <c r="G445" s="9">
        <f t="shared" ref="G445:H445" si="219">G446+G447</f>
        <v>5222.9000000000005</v>
      </c>
      <c r="H445" s="9">
        <f t="shared" si="219"/>
        <v>5222.9000000000005</v>
      </c>
    </row>
    <row r="446" spans="1:8" ht="25.5" outlineLevel="7">
      <c r="A446" s="17" t="s">
        <v>164</v>
      </c>
      <c r="B446" s="18" t="s">
        <v>154</v>
      </c>
      <c r="C446" s="18" t="s">
        <v>212</v>
      </c>
      <c r="D446" s="17" t="s">
        <v>7</v>
      </c>
      <c r="E446" s="19" t="s">
        <v>318</v>
      </c>
      <c r="F446" s="9">
        <v>130.6</v>
      </c>
      <c r="G446" s="9">
        <v>130.6</v>
      </c>
      <c r="H446" s="9">
        <v>130.6</v>
      </c>
    </row>
    <row r="447" spans="1:8" outlineLevel="7">
      <c r="A447" s="17" t="s">
        <v>164</v>
      </c>
      <c r="B447" s="18" t="s">
        <v>154</v>
      </c>
      <c r="C447" s="18" t="s">
        <v>212</v>
      </c>
      <c r="D447" s="17" t="s">
        <v>21</v>
      </c>
      <c r="E447" s="19" t="s">
        <v>329</v>
      </c>
      <c r="F447" s="9">
        <v>5092.3</v>
      </c>
      <c r="G447" s="9">
        <v>5092.3</v>
      </c>
      <c r="H447" s="9">
        <v>5092.3</v>
      </c>
    </row>
    <row r="448" spans="1:8" outlineLevel="1">
      <c r="A448" s="17" t="s">
        <v>164</v>
      </c>
      <c r="B448" s="18" t="s">
        <v>213</v>
      </c>
      <c r="C448" s="18"/>
      <c r="D448" s="17"/>
      <c r="E448" s="19" t="s">
        <v>270</v>
      </c>
      <c r="F448" s="9">
        <f t="shared" ref="F448:H453" si="220">F449</f>
        <v>2204.6</v>
      </c>
      <c r="G448" s="9">
        <f t="shared" si="220"/>
        <v>2204.6</v>
      </c>
      <c r="H448" s="9">
        <f t="shared" si="220"/>
        <v>2204.6</v>
      </c>
    </row>
    <row r="449" spans="1:8" outlineLevel="2">
      <c r="A449" s="17" t="s">
        <v>164</v>
      </c>
      <c r="B449" s="18" t="s">
        <v>214</v>
      </c>
      <c r="C449" s="18"/>
      <c r="D449" s="17"/>
      <c r="E449" s="19" t="s">
        <v>309</v>
      </c>
      <c r="F449" s="9">
        <f t="shared" si="220"/>
        <v>2204.6</v>
      </c>
      <c r="G449" s="9">
        <f t="shared" si="220"/>
        <v>2204.6</v>
      </c>
      <c r="H449" s="9">
        <f t="shared" si="220"/>
        <v>2204.6</v>
      </c>
    </row>
    <row r="450" spans="1:8" ht="38.25" outlineLevel="3">
      <c r="A450" s="17" t="s">
        <v>164</v>
      </c>
      <c r="B450" s="18" t="s">
        <v>214</v>
      </c>
      <c r="C450" s="18" t="s">
        <v>171</v>
      </c>
      <c r="D450" s="17"/>
      <c r="E450" s="19" t="s">
        <v>303</v>
      </c>
      <c r="F450" s="9">
        <f t="shared" si="220"/>
        <v>2204.6</v>
      </c>
      <c r="G450" s="9">
        <f t="shared" si="220"/>
        <v>2204.6</v>
      </c>
      <c r="H450" s="9">
        <f t="shared" si="220"/>
        <v>2204.6</v>
      </c>
    </row>
    <row r="451" spans="1:8" ht="25.5" outlineLevel="4">
      <c r="A451" s="17" t="s">
        <v>164</v>
      </c>
      <c r="B451" s="18" t="s">
        <v>214</v>
      </c>
      <c r="C451" s="18" t="s">
        <v>194</v>
      </c>
      <c r="D451" s="17"/>
      <c r="E451" s="19" t="s">
        <v>479</v>
      </c>
      <c r="F451" s="9">
        <f>F452</f>
        <v>2204.6</v>
      </c>
      <c r="G451" s="9">
        <f t="shared" si="220"/>
        <v>2204.6</v>
      </c>
      <c r="H451" s="9">
        <f t="shared" si="220"/>
        <v>2204.6</v>
      </c>
    </row>
    <row r="452" spans="1:8" ht="25.5" outlineLevel="5">
      <c r="A452" s="17" t="s">
        <v>164</v>
      </c>
      <c r="B452" s="18" t="s">
        <v>214</v>
      </c>
      <c r="C452" s="18" t="s">
        <v>195</v>
      </c>
      <c r="D452" s="17"/>
      <c r="E452" s="19" t="s">
        <v>480</v>
      </c>
      <c r="F452" s="9">
        <f t="shared" si="220"/>
        <v>2204.6</v>
      </c>
      <c r="G452" s="9">
        <f t="shared" si="220"/>
        <v>2204.6</v>
      </c>
      <c r="H452" s="9">
        <f t="shared" si="220"/>
        <v>2204.6</v>
      </c>
    </row>
    <row r="453" spans="1:8" ht="51" outlineLevel="6">
      <c r="A453" s="17" t="s">
        <v>164</v>
      </c>
      <c r="B453" s="18" t="s">
        <v>214</v>
      </c>
      <c r="C453" s="18" t="s">
        <v>215</v>
      </c>
      <c r="D453" s="17"/>
      <c r="E453" s="19" t="s">
        <v>494</v>
      </c>
      <c r="F453" s="9">
        <f t="shared" si="220"/>
        <v>2204.6</v>
      </c>
      <c r="G453" s="9">
        <f t="shared" si="220"/>
        <v>2204.6</v>
      </c>
      <c r="H453" s="9">
        <f t="shared" si="220"/>
        <v>2204.6</v>
      </c>
    </row>
    <row r="454" spans="1:8" ht="25.5" outlineLevel="7">
      <c r="A454" s="17" t="s">
        <v>164</v>
      </c>
      <c r="B454" s="18" t="s">
        <v>214</v>
      </c>
      <c r="C454" s="18" t="s">
        <v>215</v>
      </c>
      <c r="D454" s="17" t="s">
        <v>39</v>
      </c>
      <c r="E454" s="19" t="s">
        <v>344</v>
      </c>
      <c r="F454" s="9">
        <v>2204.6</v>
      </c>
      <c r="G454" s="9">
        <v>2204.6</v>
      </c>
      <c r="H454" s="9">
        <v>2204.6</v>
      </c>
    </row>
    <row r="455" spans="1:8" s="3" customFormat="1" ht="25.5">
      <c r="A455" s="22" t="s">
        <v>216</v>
      </c>
      <c r="B455" s="51"/>
      <c r="C455" s="51"/>
      <c r="D455" s="22"/>
      <c r="E455" s="23" t="s">
        <v>260</v>
      </c>
      <c r="F455" s="8">
        <f>F456+F463+F500+F541</f>
        <v>53865.8</v>
      </c>
      <c r="G455" s="8">
        <f>G456+G463+G500+G541</f>
        <v>49183</v>
      </c>
      <c r="H455" s="8">
        <f>H456+H463+H500+H541</f>
        <v>47183</v>
      </c>
    </row>
    <row r="456" spans="1:8" outlineLevel="1">
      <c r="A456" s="17" t="s">
        <v>216</v>
      </c>
      <c r="B456" s="18" t="s">
        <v>72</v>
      </c>
      <c r="C456" s="18"/>
      <c r="D456" s="17"/>
      <c r="E456" s="19" t="s">
        <v>264</v>
      </c>
      <c r="F456" s="9">
        <f t="shared" ref="F456:F461" si="221">F457</f>
        <v>50</v>
      </c>
      <c r="G456" s="9">
        <f t="shared" ref="G456:H456" si="222">G457</f>
        <v>50</v>
      </c>
      <c r="H456" s="9">
        <f t="shared" si="222"/>
        <v>50</v>
      </c>
    </row>
    <row r="457" spans="1:8" outlineLevel="2">
      <c r="A457" s="17" t="s">
        <v>216</v>
      </c>
      <c r="B457" s="18" t="s">
        <v>165</v>
      </c>
      <c r="C457" s="18"/>
      <c r="D457" s="17"/>
      <c r="E457" s="19" t="s">
        <v>301</v>
      </c>
      <c r="F457" s="9">
        <f t="shared" si="221"/>
        <v>50</v>
      </c>
      <c r="G457" s="9">
        <f t="shared" ref="G457:H461" si="223">G458</f>
        <v>50</v>
      </c>
      <c r="H457" s="9">
        <f t="shared" si="223"/>
        <v>50</v>
      </c>
    </row>
    <row r="458" spans="1:8" ht="51" outlineLevel="3">
      <c r="A458" s="17" t="s">
        <v>216</v>
      </c>
      <c r="B458" s="18" t="s">
        <v>165</v>
      </c>
      <c r="C458" s="18" t="s">
        <v>155</v>
      </c>
      <c r="D458" s="17"/>
      <c r="E458" s="19" t="s">
        <v>299</v>
      </c>
      <c r="F458" s="9">
        <f t="shared" si="221"/>
        <v>50</v>
      </c>
      <c r="G458" s="9">
        <f t="shared" si="223"/>
        <v>50</v>
      </c>
      <c r="H458" s="9">
        <f t="shared" si="223"/>
        <v>50</v>
      </c>
    </row>
    <row r="459" spans="1:8" ht="25.5" outlineLevel="4">
      <c r="A459" s="17" t="s">
        <v>216</v>
      </c>
      <c r="B459" s="18" t="s">
        <v>165</v>
      </c>
      <c r="C459" s="18" t="s">
        <v>166</v>
      </c>
      <c r="D459" s="17"/>
      <c r="E459" s="19" t="s">
        <v>455</v>
      </c>
      <c r="F459" s="9">
        <f t="shared" si="221"/>
        <v>50</v>
      </c>
      <c r="G459" s="9">
        <f t="shared" si="223"/>
        <v>50</v>
      </c>
      <c r="H459" s="9">
        <f t="shared" si="223"/>
        <v>50</v>
      </c>
    </row>
    <row r="460" spans="1:8" ht="38.25" outlineLevel="5">
      <c r="A460" s="17" t="s">
        <v>216</v>
      </c>
      <c r="B460" s="18" t="s">
        <v>165</v>
      </c>
      <c r="C460" s="18" t="s">
        <v>217</v>
      </c>
      <c r="D460" s="17"/>
      <c r="E460" s="19" t="s">
        <v>495</v>
      </c>
      <c r="F460" s="9">
        <f t="shared" si="221"/>
        <v>50</v>
      </c>
      <c r="G460" s="9">
        <f t="shared" si="223"/>
        <v>50</v>
      </c>
      <c r="H460" s="9">
        <f t="shared" si="223"/>
        <v>50</v>
      </c>
    </row>
    <row r="461" spans="1:8" ht="25.5" outlineLevel="6">
      <c r="A461" s="17" t="s">
        <v>216</v>
      </c>
      <c r="B461" s="18" t="s">
        <v>165</v>
      </c>
      <c r="C461" s="18" t="s">
        <v>218</v>
      </c>
      <c r="D461" s="17"/>
      <c r="E461" s="19" t="s">
        <v>496</v>
      </c>
      <c r="F461" s="9">
        <f t="shared" si="221"/>
        <v>50</v>
      </c>
      <c r="G461" s="9">
        <f t="shared" si="223"/>
        <v>50</v>
      </c>
      <c r="H461" s="9">
        <f t="shared" si="223"/>
        <v>50</v>
      </c>
    </row>
    <row r="462" spans="1:8" ht="63.75" outlineLevel="7">
      <c r="A462" s="17" t="s">
        <v>216</v>
      </c>
      <c r="B462" s="18" t="s">
        <v>165</v>
      </c>
      <c r="C462" s="18" t="s">
        <v>218</v>
      </c>
      <c r="D462" s="17">
        <v>100</v>
      </c>
      <c r="E462" s="19" t="s">
        <v>317</v>
      </c>
      <c r="F462" s="9">
        <v>50</v>
      </c>
      <c r="G462" s="9">
        <v>50</v>
      </c>
      <c r="H462" s="9">
        <v>50</v>
      </c>
    </row>
    <row r="463" spans="1:8" outlineLevel="1">
      <c r="A463" s="17" t="s">
        <v>216</v>
      </c>
      <c r="B463" s="18" t="s">
        <v>169</v>
      </c>
      <c r="C463" s="18"/>
      <c r="D463" s="17"/>
      <c r="E463" s="19" t="s">
        <v>269</v>
      </c>
      <c r="F463" s="9">
        <f>F464+F477</f>
        <v>6415</v>
      </c>
      <c r="G463" s="9">
        <f>G464+G477</f>
        <v>6402.1</v>
      </c>
      <c r="H463" s="9">
        <f>H464+H477</f>
        <v>6402.1</v>
      </c>
    </row>
    <row r="464" spans="1:8" outlineLevel="2">
      <c r="A464" s="17" t="s">
        <v>216</v>
      </c>
      <c r="B464" s="18" t="s">
        <v>193</v>
      </c>
      <c r="C464" s="18"/>
      <c r="D464" s="17"/>
      <c r="E464" s="19" t="s">
        <v>305</v>
      </c>
      <c r="F464" s="9">
        <f>F465</f>
        <v>6278</v>
      </c>
      <c r="G464" s="9">
        <f t="shared" ref="G464:H470" si="224">G465</f>
        <v>6265.1</v>
      </c>
      <c r="H464" s="9">
        <f t="shared" si="224"/>
        <v>6265.1</v>
      </c>
    </row>
    <row r="465" spans="1:9" ht="38.25" outlineLevel="3">
      <c r="A465" s="17" t="s">
        <v>216</v>
      </c>
      <c r="B465" s="18" t="s">
        <v>193</v>
      </c>
      <c r="C465" s="18" t="s">
        <v>220</v>
      </c>
      <c r="D465" s="17"/>
      <c r="E465" s="19" t="s">
        <v>311</v>
      </c>
      <c r="F465" s="9">
        <f>F466</f>
        <v>6278</v>
      </c>
      <c r="G465" s="9">
        <f t="shared" si="224"/>
        <v>6265.1</v>
      </c>
      <c r="H465" s="9">
        <f t="shared" si="224"/>
        <v>6265.1</v>
      </c>
    </row>
    <row r="466" spans="1:9" ht="38.25" outlineLevel="4">
      <c r="A466" s="17" t="s">
        <v>216</v>
      </c>
      <c r="B466" s="18" t="s">
        <v>193</v>
      </c>
      <c r="C466" s="18" t="s">
        <v>221</v>
      </c>
      <c r="D466" s="17"/>
      <c r="E466" s="19" t="s">
        <v>502</v>
      </c>
      <c r="F466" s="9">
        <f>F467+F474</f>
        <v>6278</v>
      </c>
      <c r="G466" s="9">
        <f>G467+G474</f>
        <v>6265.1</v>
      </c>
      <c r="H466" s="9">
        <f>H467+H474</f>
        <v>6265.1</v>
      </c>
    </row>
    <row r="467" spans="1:9" ht="25.5" outlineLevel="5">
      <c r="A467" s="17" t="s">
        <v>216</v>
      </c>
      <c r="B467" s="18" t="s">
        <v>193</v>
      </c>
      <c r="C467" s="18" t="s">
        <v>222</v>
      </c>
      <c r="D467" s="17"/>
      <c r="E467" s="19" t="s">
        <v>503</v>
      </c>
      <c r="F467" s="9">
        <f>F470+F468+F472</f>
        <v>6265.1</v>
      </c>
      <c r="G467" s="9">
        <f t="shared" ref="G467:H467" si="225">G470+G468+G472</f>
        <v>6265.1</v>
      </c>
      <c r="H467" s="9">
        <f t="shared" si="225"/>
        <v>6265.1</v>
      </c>
    </row>
    <row r="468" spans="1:9" ht="51" outlineLevel="5">
      <c r="A468" s="17" t="s">
        <v>216</v>
      </c>
      <c r="B468" s="17" t="s">
        <v>193</v>
      </c>
      <c r="C468" s="18" t="s">
        <v>595</v>
      </c>
      <c r="D468" s="18"/>
      <c r="E468" s="19" t="s">
        <v>596</v>
      </c>
      <c r="F468" s="9">
        <f>F469</f>
        <v>973</v>
      </c>
      <c r="G468" s="9">
        <f t="shared" ref="G468:H468" si="226">G469</f>
        <v>973</v>
      </c>
      <c r="H468" s="9">
        <f t="shared" si="226"/>
        <v>973</v>
      </c>
    </row>
    <row r="469" spans="1:9" ht="25.5" outlineLevel="5">
      <c r="A469" s="17" t="s">
        <v>216</v>
      </c>
      <c r="B469" s="17" t="s">
        <v>193</v>
      </c>
      <c r="C469" s="18" t="s">
        <v>595</v>
      </c>
      <c r="D469" s="18" t="s">
        <v>39</v>
      </c>
      <c r="E469" s="19" t="s">
        <v>344</v>
      </c>
      <c r="F469" s="9">
        <v>973</v>
      </c>
      <c r="G469" s="9">
        <v>973</v>
      </c>
      <c r="H469" s="9">
        <v>973</v>
      </c>
    </row>
    <row r="470" spans="1:9" ht="51" outlineLevel="6">
      <c r="A470" s="17" t="s">
        <v>216</v>
      </c>
      <c r="B470" s="18" t="s">
        <v>193</v>
      </c>
      <c r="C470" s="18" t="s">
        <v>223</v>
      </c>
      <c r="D470" s="17"/>
      <c r="E470" s="19" t="s">
        <v>504</v>
      </c>
      <c r="F470" s="9">
        <f>F471</f>
        <v>5282.3</v>
      </c>
      <c r="G470" s="9">
        <f t="shared" si="224"/>
        <v>5282.3</v>
      </c>
      <c r="H470" s="9">
        <f t="shared" si="224"/>
        <v>5282.3</v>
      </c>
    </row>
    <row r="471" spans="1:9" ht="25.5" outlineLevel="7">
      <c r="A471" s="59" t="s">
        <v>216</v>
      </c>
      <c r="B471" s="58" t="s">
        <v>193</v>
      </c>
      <c r="C471" s="58" t="s">
        <v>223</v>
      </c>
      <c r="D471" s="59" t="s">
        <v>39</v>
      </c>
      <c r="E471" s="61" t="s">
        <v>344</v>
      </c>
      <c r="F471" s="21">
        <v>5282.3</v>
      </c>
      <c r="G471" s="21">
        <v>5282.3</v>
      </c>
      <c r="H471" s="21">
        <v>5282.3</v>
      </c>
      <c r="I471" s="90"/>
    </row>
    <row r="472" spans="1:9" ht="38.25" outlineLevel="7">
      <c r="A472" s="59" t="s">
        <v>216</v>
      </c>
      <c r="B472" s="58" t="s">
        <v>193</v>
      </c>
      <c r="C472" s="58" t="s">
        <v>605</v>
      </c>
      <c r="D472" s="59"/>
      <c r="E472" s="61" t="s">
        <v>603</v>
      </c>
      <c r="F472" s="21">
        <f>F473</f>
        <v>9.8000000000000007</v>
      </c>
      <c r="G472" s="21">
        <f t="shared" ref="G472:H472" si="227">G473</f>
        <v>9.8000000000000007</v>
      </c>
      <c r="H472" s="21">
        <f t="shared" si="227"/>
        <v>9.8000000000000007</v>
      </c>
      <c r="I472" s="90"/>
    </row>
    <row r="473" spans="1:9" ht="25.5" outlineLevel="7">
      <c r="A473" s="17" t="s">
        <v>216</v>
      </c>
      <c r="B473" s="18" t="s">
        <v>193</v>
      </c>
      <c r="C473" s="18" t="s">
        <v>605</v>
      </c>
      <c r="D473" s="17" t="s">
        <v>39</v>
      </c>
      <c r="E473" s="19" t="s">
        <v>344</v>
      </c>
      <c r="F473" s="9">
        <v>9.8000000000000007</v>
      </c>
      <c r="G473" s="9">
        <v>9.8000000000000007</v>
      </c>
      <c r="H473" s="9">
        <v>9.8000000000000007</v>
      </c>
    </row>
    <row r="474" spans="1:9" ht="25.5" outlineLevel="7">
      <c r="A474" s="17" t="s">
        <v>216</v>
      </c>
      <c r="B474" s="18" t="s">
        <v>193</v>
      </c>
      <c r="C474" s="18" t="s">
        <v>696</v>
      </c>
      <c r="D474" s="17"/>
      <c r="E474" s="61" t="s">
        <v>611</v>
      </c>
      <c r="F474" s="9">
        <f>F475</f>
        <v>12.9</v>
      </c>
      <c r="G474" s="9">
        <f t="shared" ref="G474:H474" si="228">G475</f>
        <v>0</v>
      </c>
      <c r="H474" s="9">
        <f t="shared" si="228"/>
        <v>0</v>
      </c>
    </row>
    <row r="475" spans="1:9" ht="38.25" outlineLevel="7">
      <c r="A475" s="17" t="s">
        <v>216</v>
      </c>
      <c r="B475" s="18" t="s">
        <v>193</v>
      </c>
      <c r="C475" s="18" t="s">
        <v>697</v>
      </c>
      <c r="D475" s="17"/>
      <c r="E475" s="61" t="s">
        <v>725</v>
      </c>
      <c r="F475" s="9">
        <f>F476</f>
        <v>12.9</v>
      </c>
      <c r="G475" s="9">
        <f t="shared" ref="G475:H475" si="229">G476</f>
        <v>0</v>
      </c>
      <c r="H475" s="9">
        <f t="shared" si="229"/>
        <v>0</v>
      </c>
    </row>
    <row r="476" spans="1:9" ht="25.5" outlineLevel="7">
      <c r="A476" s="17" t="s">
        <v>216</v>
      </c>
      <c r="B476" s="18" t="s">
        <v>193</v>
      </c>
      <c r="C476" s="18" t="s">
        <v>697</v>
      </c>
      <c r="D476" s="17">
        <v>600</v>
      </c>
      <c r="E476" s="61" t="s">
        <v>575</v>
      </c>
      <c r="F476" s="9">
        <v>12.9</v>
      </c>
      <c r="G476" s="9">
        <v>0</v>
      </c>
      <c r="H476" s="9">
        <v>0</v>
      </c>
    </row>
    <row r="477" spans="1:9" outlineLevel="2">
      <c r="A477" s="17" t="s">
        <v>216</v>
      </c>
      <c r="B477" s="18" t="s">
        <v>201</v>
      </c>
      <c r="C477" s="18"/>
      <c r="D477" s="17"/>
      <c r="E477" s="19" t="s">
        <v>307</v>
      </c>
      <c r="F477" s="9">
        <f>F478</f>
        <v>137</v>
      </c>
      <c r="G477" s="9">
        <f t="shared" ref="G477:H478" si="230">G478</f>
        <v>137</v>
      </c>
      <c r="H477" s="9">
        <f t="shared" si="230"/>
        <v>137</v>
      </c>
    </row>
    <row r="478" spans="1:9" ht="38.25" outlineLevel="3">
      <c r="A478" s="17" t="s">
        <v>216</v>
      </c>
      <c r="B478" s="18" t="s">
        <v>201</v>
      </c>
      <c r="C478" s="18" t="s">
        <v>147</v>
      </c>
      <c r="D478" s="17"/>
      <c r="E478" s="19" t="s">
        <v>297</v>
      </c>
      <c r="F478" s="9">
        <f>F479</f>
        <v>137</v>
      </c>
      <c r="G478" s="9">
        <f t="shared" si="230"/>
        <v>137</v>
      </c>
      <c r="H478" s="9">
        <f t="shared" si="230"/>
        <v>137</v>
      </c>
    </row>
    <row r="479" spans="1:9" ht="25.5" outlineLevel="4">
      <c r="A479" s="17" t="s">
        <v>216</v>
      </c>
      <c r="B479" s="18" t="s">
        <v>201</v>
      </c>
      <c r="C479" s="18" t="s">
        <v>219</v>
      </c>
      <c r="D479" s="17"/>
      <c r="E479" s="19" t="s">
        <v>501</v>
      </c>
      <c r="F479" s="9">
        <f>F480+F483+F488+F491+F494+F497</f>
        <v>137</v>
      </c>
      <c r="G479" s="9">
        <f t="shared" ref="G479:H479" si="231">G480+G483+G488+G491+G494+G497</f>
        <v>137</v>
      </c>
      <c r="H479" s="9">
        <f t="shared" si="231"/>
        <v>137</v>
      </c>
    </row>
    <row r="480" spans="1:9" outlineLevel="5">
      <c r="A480" s="17" t="s">
        <v>216</v>
      </c>
      <c r="B480" s="18" t="s">
        <v>201</v>
      </c>
      <c r="C480" s="18" t="s">
        <v>224</v>
      </c>
      <c r="D480" s="17"/>
      <c r="E480" s="19" t="s">
        <v>505</v>
      </c>
      <c r="F480" s="9">
        <f>F481</f>
        <v>32</v>
      </c>
      <c r="G480" s="9">
        <f t="shared" ref="G480:H481" si="232">G481</f>
        <v>32</v>
      </c>
      <c r="H480" s="9">
        <f t="shared" si="232"/>
        <v>32</v>
      </c>
    </row>
    <row r="481" spans="1:8" ht="38.25" outlineLevel="6">
      <c r="A481" s="17" t="s">
        <v>216</v>
      </c>
      <c r="B481" s="18" t="s">
        <v>201</v>
      </c>
      <c r="C481" s="18" t="s">
        <v>225</v>
      </c>
      <c r="D481" s="17"/>
      <c r="E481" s="19" t="s">
        <v>506</v>
      </c>
      <c r="F481" s="9">
        <f>F482</f>
        <v>32</v>
      </c>
      <c r="G481" s="9">
        <f t="shared" si="232"/>
        <v>32</v>
      </c>
      <c r="H481" s="9">
        <f t="shared" si="232"/>
        <v>32</v>
      </c>
    </row>
    <row r="482" spans="1:8" ht="25.5" outlineLevel="7">
      <c r="A482" s="17" t="s">
        <v>216</v>
      </c>
      <c r="B482" s="18" t="s">
        <v>201</v>
      </c>
      <c r="C482" s="18" t="s">
        <v>225</v>
      </c>
      <c r="D482" s="17" t="s">
        <v>7</v>
      </c>
      <c r="E482" s="19" t="s">
        <v>318</v>
      </c>
      <c r="F482" s="9">
        <v>32</v>
      </c>
      <c r="G482" s="9">
        <v>32</v>
      </c>
      <c r="H482" s="9">
        <v>32</v>
      </c>
    </row>
    <row r="483" spans="1:8" ht="38.25" outlineLevel="5">
      <c r="A483" s="17" t="s">
        <v>216</v>
      </c>
      <c r="B483" s="18" t="s">
        <v>201</v>
      </c>
      <c r="C483" s="18" t="s">
        <v>226</v>
      </c>
      <c r="D483" s="17"/>
      <c r="E483" s="19" t="s">
        <v>507</v>
      </c>
      <c r="F483" s="9">
        <f>F484+F486</f>
        <v>25</v>
      </c>
      <c r="G483" s="9">
        <f t="shared" ref="G483:H483" si="233">G484+G486</f>
        <v>25</v>
      </c>
      <c r="H483" s="9">
        <f t="shared" si="233"/>
        <v>25</v>
      </c>
    </row>
    <row r="484" spans="1:8" ht="38.25" outlineLevel="6">
      <c r="A484" s="17" t="s">
        <v>216</v>
      </c>
      <c r="B484" s="18" t="s">
        <v>201</v>
      </c>
      <c r="C484" s="18" t="s">
        <v>227</v>
      </c>
      <c r="D484" s="17"/>
      <c r="E484" s="19" t="s">
        <v>508</v>
      </c>
      <c r="F484" s="9">
        <f>F485</f>
        <v>21</v>
      </c>
      <c r="G484" s="9">
        <f t="shared" ref="G484:H484" si="234">G485</f>
        <v>21</v>
      </c>
      <c r="H484" s="9">
        <f t="shared" si="234"/>
        <v>21</v>
      </c>
    </row>
    <row r="485" spans="1:8" ht="25.5" outlineLevel="7">
      <c r="A485" s="17" t="s">
        <v>216</v>
      </c>
      <c r="B485" s="18" t="s">
        <v>201</v>
      </c>
      <c r="C485" s="18" t="s">
        <v>227</v>
      </c>
      <c r="D485" s="17" t="s">
        <v>7</v>
      </c>
      <c r="E485" s="19" t="s">
        <v>318</v>
      </c>
      <c r="F485" s="9">
        <v>21</v>
      </c>
      <c r="G485" s="9">
        <v>21</v>
      </c>
      <c r="H485" s="9">
        <v>21</v>
      </c>
    </row>
    <row r="486" spans="1:8" ht="25.5" outlineLevel="6">
      <c r="A486" s="17" t="s">
        <v>216</v>
      </c>
      <c r="B486" s="18" t="s">
        <v>201</v>
      </c>
      <c r="C486" s="18" t="s">
        <v>228</v>
      </c>
      <c r="D486" s="17"/>
      <c r="E486" s="19" t="s">
        <v>509</v>
      </c>
      <c r="F486" s="9">
        <f>F487</f>
        <v>4</v>
      </c>
      <c r="G486" s="9">
        <f t="shared" ref="G486:H486" si="235">G487</f>
        <v>4</v>
      </c>
      <c r="H486" s="9">
        <f t="shared" si="235"/>
        <v>4</v>
      </c>
    </row>
    <row r="487" spans="1:8" ht="25.5" outlineLevel="7">
      <c r="A487" s="17" t="s">
        <v>216</v>
      </c>
      <c r="B487" s="18" t="s">
        <v>201</v>
      </c>
      <c r="C487" s="18" t="s">
        <v>228</v>
      </c>
      <c r="D487" s="17" t="s">
        <v>7</v>
      </c>
      <c r="E487" s="19" t="s">
        <v>318</v>
      </c>
      <c r="F487" s="9">
        <v>4</v>
      </c>
      <c r="G487" s="9">
        <v>4</v>
      </c>
      <c r="H487" s="9">
        <v>4</v>
      </c>
    </row>
    <row r="488" spans="1:8" ht="25.5" outlineLevel="5">
      <c r="A488" s="17" t="s">
        <v>216</v>
      </c>
      <c r="B488" s="18" t="s">
        <v>201</v>
      </c>
      <c r="C488" s="18" t="s">
        <v>229</v>
      </c>
      <c r="D488" s="17"/>
      <c r="E488" s="19" t="s">
        <v>510</v>
      </c>
      <c r="F488" s="9">
        <f>F489</f>
        <v>30</v>
      </c>
      <c r="G488" s="9">
        <f t="shared" ref="G488:H489" si="236">G489</f>
        <v>30</v>
      </c>
      <c r="H488" s="9">
        <f t="shared" si="236"/>
        <v>30</v>
      </c>
    </row>
    <row r="489" spans="1:8" ht="25.5" outlineLevel="6">
      <c r="A489" s="17" t="s">
        <v>216</v>
      </c>
      <c r="B489" s="18" t="s">
        <v>201</v>
      </c>
      <c r="C489" s="18" t="s">
        <v>230</v>
      </c>
      <c r="D489" s="17"/>
      <c r="E489" s="19" t="s">
        <v>511</v>
      </c>
      <c r="F489" s="9">
        <f>F490</f>
        <v>30</v>
      </c>
      <c r="G489" s="9">
        <f t="shared" si="236"/>
        <v>30</v>
      </c>
      <c r="H489" s="9">
        <f t="shared" si="236"/>
        <v>30</v>
      </c>
    </row>
    <row r="490" spans="1:8" ht="25.5" outlineLevel="7">
      <c r="A490" s="17" t="s">
        <v>216</v>
      </c>
      <c r="B490" s="18" t="s">
        <v>201</v>
      </c>
      <c r="C490" s="18" t="s">
        <v>230</v>
      </c>
      <c r="D490" s="17" t="s">
        <v>7</v>
      </c>
      <c r="E490" s="19" t="s">
        <v>318</v>
      </c>
      <c r="F490" s="9">
        <v>30</v>
      </c>
      <c r="G490" s="9">
        <v>30</v>
      </c>
      <c r="H490" s="9">
        <v>30</v>
      </c>
    </row>
    <row r="491" spans="1:8" ht="38.25" outlineLevel="5">
      <c r="A491" s="17" t="s">
        <v>216</v>
      </c>
      <c r="B491" s="18" t="s">
        <v>201</v>
      </c>
      <c r="C491" s="18" t="s">
        <v>231</v>
      </c>
      <c r="D491" s="17"/>
      <c r="E491" s="19" t="s">
        <v>512</v>
      </c>
      <c r="F491" s="9">
        <f>F492</f>
        <v>15</v>
      </c>
      <c r="G491" s="9">
        <f t="shared" ref="G491:H492" si="237">G492</f>
        <v>15</v>
      </c>
      <c r="H491" s="9">
        <f t="shared" si="237"/>
        <v>15</v>
      </c>
    </row>
    <row r="492" spans="1:8" ht="38.25" outlineLevel="6">
      <c r="A492" s="17" t="s">
        <v>216</v>
      </c>
      <c r="B492" s="18" t="s">
        <v>201</v>
      </c>
      <c r="C492" s="18" t="s">
        <v>232</v>
      </c>
      <c r="D492" s="17"/>
      <c r="E492" s="19" t="s">
        <v>513</v>
      </c>
      <c r="F492" s="9">
        <f>F493</f>
        <v>15</v>
      </c>
      <c r="G492" s="9">
        <f t="shared" si="237"/>
        <v>15</v>
      </c>
      <c r="H492" s="9">
        <f t="shared" si="237"/>
        <v>15</v>
      </c>
    </row>
    <row r="493" spans="1:8" ht="25.5" outlineLevel="7">
      <c r="A493" s="17" t="s">
        <v>216</v>
      </c>
      <c r="B493" s="18" t="s">
        <v>201</v>
      </c>
      <c r="C493" s="18" t="s">
        <v>232</v>
      </c>
      <c r="D493" s="17" t="s">
        <v>7</v>
      </c>
      <c r="E493" s="19" t="s">
        <v>318</v>
      </c>
      <c r="F493" s="9">
        <v>15</v>
      </c>
      <c r="G493" s="9">
        <v>15</v>
      </c>
      <c r="H493" s="9">
        <v>15</v>
      </c>
    </row>
    <row r="494" spans="1:8" ht="25.5" outlineLevel="5">
      <c r="A494" s="17" t="s">
        <v>216</v>
      </c>
      <c r="B494" s="18" t="s">
        <v>201</v>
      </c>
      <c r="C494" s="18" t="s">
        <v>233</v>
      </c>
      <c r="D494" s="17"/>
      <c r="E494" s="19" t="s">
        <v>514</v>
      </c>
      <c r="F494" s="9">
        <f>F495</f>
        <v>30</v>
      </c>
      <c r="G494" s="9">
        <f t="shared" ref="G494:H495" si="238">G495</f>
        <v>30</v>
      </c>
      <c r="H494" s="9">
        <f t="shared" si="238"/>
        <v>30</v>
      </c>
    </row>
    <row r="495" spans="1:8" ht="25.5" outlineLevel="6">
      <c r="A495" s="17" t="s">
        <v>216</v>
      </c>
      <c r="B495" s="18" t="s">
        <v>201</v>
      </c>
      <c r="C495" s="18" t="s">
        <v>234</v>
      </c>
      <c r="D495" s="17"/>
      <c r="E495" s="19" t="s">
        <v>515</v>
      </c>
      <c r="F495" s="9">
        <f>F496</f>
        <v>30</v>
      </c>
      <c r="G495" s="9">
        <f t="shared" si="238"/>
        <v>30</v>
      </c>
      <c r="H495" s="9">
        <f t="shared" si="238"/>
        <v>30</v>
      </c>
    </row>
    <row r="496" spans="1:8" ht="25.5" outlineLevel="7">
      <c r="A496" s="17" t="s">
        <v>216</v>
      </c>
      <c r="B496" s="18" t="s">
        <v>201</v>
      </c>
      <c r="C496" s="18" t="s">
        <v>234</v>
      </c>
      <c r="D496" s="17" t="s">
        <v>7</v>
      </c>
      <c r="E496" s="19" t="s">
        <v>318</v>
      </c>
      <c r="F496" s="9">
        <v>30</v>
      </c>
      <c r="G496" s="9">
        <v>30</v>
      </c>
      <c r="H496" s="9">
        <v>30</v>
      </c>
    </row>
    <row r="497" spans="1:8" ht="25.5" outlineLevel="5">
      <c r="A497" s="17" t="s">
        <v>216</v>
      </c>
      <c r="B497" s="18" t="s">
        <v>201</v>
      </c>
      <c r="C497" s="18" t="s">
        <v>235</v>
      </c>
      <c r="D497" s="17"/>
      <c r="E497" s="19" t="s">
        <v>516</v>
      </c>
      <c r="F497" s="9">
        <f>F498</f>
        <v>5</v>
      </c>
      <c r="G497" s="9">
        <f t="shared" ref="G497:H498" si="239">G498</f>
        <v>5</v>
      </c>
      <c r="H497" s="9">
        <f t="shared" si="239"/>
        <v>5</v>
      </c>
    </row>
    <row r="498" spans="1:8" ht="25.5" outlineLevel="6">
      <c r="A498" s="17" t="s">
        <v>216</v>
      </c>
      <c r="B498" s="18" t="s">
        <v>201</v>
      </c>
      <c r="C498" s="18" t="s">
        <v>236</v>
      </c>
      <c r="D498" s="17"/>
      <c r="E498" s="19" t="s">
        <v>517</v>
      </c>
      <c r="F498" s="9">
        <f>F499</f>
        <v>5</v>
      </c>
      <c r="G498" s="9">
        <f t="shared" si="239"/>
        <v>5</v>
      </c>
      <c r="H498" s="9">
        <f t="shared" si="239"/>
        <v>5</v>
      </c>
    </row>
    <row r="499" spans="1:8" ht="25.5" outlineLevel="7">
      <c r="A499" s="17" t="s">
        <v>216</v>
      </c>
      <c r="B499" s="18" t="s">
        <v>201</v>
      </c>
      <c r="C499" s="18" t="s">
        <v>236</v>
      </c>
      <c r="D499" s="17" t="s">
        <v>7</v>
      </c>
      <c r="E499" s="19" t="s">
        <v>318</v>
      </c>
      <c r="F499" s="9">
        <v>5</v>
      </c>
      <c r="G499" s="9">
        <v>5</v>
      </c>
      <c r="H499" s="9">
        <v>5</v>
      </c>
    </row>
    <row r="500" spans="1:8" outlineLevel="1">
      <c r="A500" s="17" t="s">
        <v>216</v>
      </c>
      <c r="B500" s="18" t="s">
        <v>134</v>
      </c>
      <c r="C500" s="18"/>
      <c r="D500" s="17"/>
      <c r="E500" s="19" t="s">
        <v>266</v>
      </c>
      <c r="F500" s="9">
        <f>F501+F534</f>
        <v>43668.600000000006</v>
      </c>
      <c r="G500" s="9">
        <f>G501+G534</f>
        <v>39210</v>
      </c>
      <c r="H500" s="9">
        <f>H501+H534</f>
        <v>37210</v>
      </c>
    </row>
    <row r="501" spans="1:8" outlineLevel="2">
      <c r="A501" s="17" t="s">
        <v>216</v>
      </c>
      <c r="B501" s="18" t="s">
        <v>135</v>
      </c>
      <c r="C501" s="18"/>
      <c r="D501" s="17"/>
      <c r="E501" s="19" t="s">
        <v>293</v>
      </c>
      <c r="F501" s="9">
        <f>F502</f>
        <v>40609.600000000006</v>
      </c>
      <c r="G501" s="9">
        <f t="shared" ref="G501:H502" si="240">G502</f>
        <v>36233</v>
      </c>
      <c r="H501" s="9">
        <f t="shared" si="240"/>
        <v>34233</v>
      </c>
    </row>
    <row r="502" spans="1:8" ht="38.25" outlineLevel="3">
      <c r="A502" s="17" t="s">
        <v>216</v>
      </c>
      <c r="B502" s="18" t="s">
        <v>135</v>
      </c>
      <c r="C502" s="18" t="s">
        <v>220</v>
      </c>
      <c r="D502" s="17"/>
      <c r="E502" s="19" t="s">
        <v>311</v>
      </c>
      <c r="F502" s="9">
        <f>F503</f>
        <v>40609.600000000006</v>
      </c>
      <c r="G502" s="9">
        <f t="shared" si="240"/>
        <v>36233</v>
      </c>
      <c r="H502" s="9">
        <f t="shared" si="240"/>
        <v>34233</v>
      </c>
    </row>
    <row r="503" spans="1:8" ht="25.5" outlineLevel="4">
      <c r="A503" s="17" t="s">
        <v>216</v>
      </c>
      <c r="B503" s="18" t="s">
        <v>135</v>
      </c>
      <c r="C503" s="18" t="s">
        <v>237</v>
      </c>
      <c r="D503" s="17"/>
      <c r="E503" s="19" t="s">
        <v>518</v>
      </c>
      <c r="F503" s="9">
        <f>F504+F515+F524+F527</f>
        <v>40609.600000000006</v>
      </c>
      <c r="G503" s="9">
        <f t="shared" ref="G503:H503" si="241">G504+G515+G524+G527</f>
        <v>36233</v>
      </c>
      <c r="H503" s="9">
        <f t="shared" si="241"/>
        <v>34233</v>
      </c>
    </row>
    <row r="504" spans="1:8" outlineLevel="5">
      <c r="A504" s="17" t="s">
        <v>216</v>
      </c>
      <c r="B504" s="18" t="s">
        <v>135</v>
      </c>
      <c r="C504" s="18" t="s">
        <v>238</v>
      </c>
      <c r="D504" s="17"/>
      <c r="E504" s="19" t="s">
        <v>519</v>
      </c>
      <c r="F504" s="9">
        <f>F507+F511+F505+F513</f>
        <v>14211.4</v>
      </c>
      <c r="G504" s="9">
        <f t="shared" ref="G504:H504" si="242">G507+G511+G505+G513</f>
        <v>13151.4</v>
      </c>
      <c r="H504" s="9">
        <f t="shared" si="242"/>
        <v>12651.4</v>
      </c>
    </row>
    <row r="505" spans="1:8" ht="51" outlineLevel="5">
      <c r="A505" s="17" t="s">
        <v>216</v>
      </c>
      <c r="B505" s="17" t="s">
        <v>135</v>
      </c>
      <c r="C505" s="18" t="s">
        <v>597</v>
      </c>
      <c r="D505" s="18"/>
      <c r="E505" s="19" t="s">
        <v>615</v>
      </c>
      <c r="F505" s="9">
        <f>F506</f>
        <v>5107.3</v>
      </c>
      <c r="G505" s="9">
        <f t="shared" ref="G505:H505" si="243">G506</f>
        <v>5107.3</v>
      </c>
      <c r="H505" s="9">
        <f t="shared" si="243"/>
        <v>5107.3</v>
      </c>
    </row>
    <row r="506" spans="1:8" ht="63.75" outlineLevel="5">
      <c r="A506" s="17" t="s">
        <v>216</v>
      </c>
      <c r="B506" s="17" t="s">
        <v>135</v>
      </c>
      <c r="C506" s="18" t="s">
        <v>597</v>
      </c>
      <c r="D506" s="18" t="s">
        <v>6</v>
      </c>
      <c r="E506" s="19" t="s">
        <v>317</v>
      </c>
      <c r="F506" s="9">
        <v>5107.3</v>
      </c>
      <c r="G506" s="9">
        <v>5107.3</v>
      </c>
      <c r="H506" s="9">
        <v>5107.3</v>
      </c>
    </row>
    <row r="507" spans="1:8" outlineLevel="6">
      <c r="A507" s="17" t="s">
        <v>216</v>
      </c>
      <c r="B507" s="18" t="s">
        <v>135</v>
      </c>
      <c r="C507" s="18" t="s">
        <v>239</v>
      </c>
      <c r="D507" s="17"/>
      <c r="E507" s="19" t="s">
        <v>520</v>
      </c>
      <c r="F507" s="9">
        <f>F508+F509+F510</f>
        <v>9002.5</v>
      </c>
      <c r="G507" s="9">
        <f t="shared" ref="G507:H507" si="244">G508+G509+G510</f>
        <v>7992.5</v>
      </c>
      <c r="H507" s="9">
        <f t="shared" si="244"/>
        <v>7492.5</v>
      </c>
    </row>
    <row r="508" spans="1:8" ht="63.75" outlineLevel="7">
      <c r="A508" s="17" t="s">
        <v>216</v>
      </c>
      <c r="B508" s="18" t="s">
        <v>135</v>
      </c>
      <c r="C508" s="18" t="s">
        <v>239</v>
      </c>
      <c r="D508" s="17" t="s">
        <v>6</v>
      </c>
      <c r="E508" s="19" t="s">
        <v>317</v>
      </c>
      <c r="F508" s="9">
        <v>5832</v>
      </c>
      <c r="G508" s="9">
        <v>5832</v>
      </c>
      <c r="H508" s="9">
        <v>5832</v>
      </c>
    </row>
    <row r="509" spans="1:8" ht="25.5" outlineLevel="7">
      <c r="A509" s="17" t="s">
        <v>216</v>
      </c>
      <c r="B509" s="18" t="s">
        <v>135</v>
      </c>
      <c r="C509" s="18" t="s">
        <v>239</v>
      </c>
      <c r="D509" s="17" t="s">
        <v>7</v>
      </c>
      <c r="E509" s="19" t="s">
        <v>318</v>
      </c>
      <c r="F509" s="9">
        <v>3139.5</v>
      </c>
      <c r="G509" s="9">
        <v>2129.5</v>
      </c>
      <c r="H509" s="9">
        <v>1629.5</v>
      </c>
    </row>
    <row r="510" spans="1:8" outlineLevel="7">
      <c r="A510" s="17" t="s">
        <v>216</v>
      </c>
      <c r="B510" s="18" t="s">
        <v>135</v>
      </c>
      <c r="C510" s="18" t="s">
        <v>239</v>
      </c>
      <c r="D510" s="17" t="s">
        <v>8</v>
      </c>
      <c r="E510" s="19" t="s">
        <v>319</v>
      </c>
      <c r="F510" s="9">
        <v>31</v>
      </c>
      <c r="G510" s="9">
        <v>31</v>
      </c>
      <c r="H510" s="9">
        <v>31</v>
      </c>
    </row>
    <row r="511" spans="1:8" ht="38.25" outlineLevel="7">
      <c r="A511" s="17" t="s">
        <v>216</v>
      </c>
      <c r="B511" s="18" t="s">
        <v>135</v>
      </c>
      <c r="C511" s="18" t="s">
        <v>668</v>
      </c>
      <c r="D511" s="17"/>
      <c r="E511" s="19" t="s">
        <v>546</v>
      </c>
      <c r="F511" s="9">
        <f>F512</f>
        <v>50</v>
      </c>
      <c r="G511" s="9">
        <f t="shared" ref="G511:H511" si="245">G512</f>
        <v>0</v>
      </c>
      <c r="H511" s="9">
        <f t="shared" si="245"/>
        <v>0</v>
      </c>
    </row>
    <row r="512" spans="1:8" ht="25.5" outlineLevel="7">
      <c r="A512" s="17" t="s">
        <v>216</v>
      </c>
      <c r="B512" s="18" t="s">
        <v>135</v>
      </c>
      <c r="C512" s="18" t="s">
        <v>668</v>
      </c>
      <c r="D512" s="17">
        <v>200</v>
      </c>
      <c r="E512" s="19" t="s">
        <v>318</v>
      </c>
      <c r="F512" s="9">
        <v>50</v>
      </c>
      <c r="G512" s="9">
        <v>0</v>
      </c>
      <c r="H512" s="9">
        <v>0</v>
      </c>
    </row>
    <row r="513" spans="1:8" ht="51" outlineLevel="7">
      <c r="A513" s="17" t="s">
        <v>216</v>
      </c>
      <c r="B513" s="18" t="s">
        <v>135</v>
      </c>
      <c r="C513" s="18" t="s">
        <v>601</v>
      </c>
      <c r="D513" s="17"/>
      <c r="E513" s="19" t="s">
        <v>600</v>
      </c>
      <c r="F513" s="9">
        <f>F514</f>
        <v>51.6</v>
      </c>
      <c r="G513" s="9">
        <f t="shared" ref="G513:H513" si="246">G514</f>
        <v>51.6</v>
      </c>
      <c r="H513" s="9">
        <f t="shared" si="246"/>
        <v>51.6</v>
      </c>
    </row>
    <row r="514" spans="1:8" ht="63.75" outlineLevel="7">
      <c r="A514" s="17" t="s">
        <v>216</v>
      </c>
      <c r="B514" s="18" t="s">
        <v>135</v>
      </c>
      <c r="C514" s="18" t="s">
        <v>601</v>
      </c>
      <c r="D514" s="17" t="s">
        <v>6</v>
      </c>
      <c r="E514" s="19" t="s">
        <v>317</v>
      </c>
      <c r="F514" s="9">
        <v>51.6</v>
      </c>
      <c r="G514" s="9">
        <v>51.6</v>
      </c>
      <c r="H514" s="9">
        <v>51.6</v>
      </c>
    </row>
    <row r="515" spans="1:8" ht="38.25" outlineLevel="5">
      <c r="A515" s="17" t="s">
        <v>216</v>
      </c>
      <c r="B515" s="18" t="s">
        <v>135</v>
      </c>
      <c r="C515" s="18" t="s">
        <v>240</v>
      </c>
      <c r="D515" s="17"/>
      <c r="E515" s="19" t="s">
        <v>521</v>
      </c>
      <c r="F515" s="9">
        <f>F516+F518+F520+F522</f>
        <v>26228.700000000004</v>
      </c>
      <c r="G515" s="9">
        <f t="shared" ref="G515:H515" si="247">G516+G518+G520+G522</f>
        <v>23081.600000000002</v>
      </c>
      <c r="H515" s="9">
        <f t="shared" si="247"/>
        <v>21581.600000000002</v>
      </c>
    </row>
    <row r="516" spans="1:8" ht="51" outlineLevel="5">
      <c r="A516" s="17" t="s">
        <v>216</v>
      </c>
      <c r="B516" s="17" t="s">
        <v>135</v>
      </c>
      <c r="C516" s="18" t="s">
        <v>598</v>
      </c>
      <c r="D516" s="18"/>
      <c r="E516" s="19" t="s">
        <v>615</v>
      </c>
      <c r="F516" s="9">
        <f>F517</f>
        <v>6715.1</v>
      </c>
      <c r="G516" s="9">
        <f t="shared" ref="G516:H516" si="248">G517</f>
        <v>6715.1</v>
      </c>
      <c r="H516" s="9">
        <f t="shared" si="248"/>
        <v>6715.1</v>
      </c>
    </row>
    <row r="517" spans="1:8" ht="25.5" outlineLevel="5">
      <c r="A517" s="17" t="s">
        <v>216</v>
      </c>
      <c r="B517" s="17" t="s">
        <v>135</v>
      </c>
      <c r="C517" s="18" t="s">
        <v>598</v>
      </c>
      <c r="D517" s="18" t="s">
        <v>39</v>
      </c>
      <c r="E517" s="19" t="s">
        <v>344</v>
      </c>
      <c r="F517" s="9">
        <v>6715.1</v>
      </c>
      <c r="G517" s="9">
        <v>6715.1</v>
      </c>
      <c r="H517" s="9">
        <v>6715.1</v>
      </c>
    </row>
    <row r="518" spans="1:8" ht="25.5" outlineLevel="6">
      <c r="A518" s="17" t="s">
        <v>216</v>
      </c>
      <c r="B518" s="18" t="s">
        <v>135</v>
      </c>
      <c r="C518" s="18" t="s">
        <v>241</v>
      </c>
      <c r="D518" s="17"/>
      <c r="E518" s="19" t="s">
        <v>522</v>
      </c>
      <c r="F518" s="9">
        <f>F519</f>
        <v>19230.8</v>
      </c>
      <c r="G518" s="9">
        <f t="shared" ref="G518:H518" si="249">G519</f>
        <v>16298.6</v>
      </c>
      <c r="H518" s="9">
        <f t="shared" si="249"/>
        <v>14798.6</v>
      </c>
    </row>
    <row r="519" spans="1:8" ht="25.5" outlineLevel="7">
      <c r="A519" s="17" t="s">
        <v>216</v>
      </c>
      <c r="B519" s="18" t="s">
        <v>135</v>
      </c>
      <c r="C519" s="18" t="s">
        <v>241</v>
      </c>
      <c r="D519" s="17" t="s">
        <v>39</v>
      </c>
      <c r="E519" s="19" t="s">
        <v>344</v>
      </c>
      <c r="F519" s="9">
        <v>19230.8</v>
      </c>
      <c r="G519" s="9">
        <v>16298.6</v>
      </c>
      <c r="H519" s="9">
        <v>14798.6</v>
      </c>
    </row>
    <row r="520" spans="1:8" ht="38.25" outlineLevel="7">
      <c r="A520" s="17" t="s">
        <v>216</v>
      </c>
      <c r="B520" s="18" t="s">
        <v>135</v>
      </c>
      <c r="C520" s="18" t="s">
        <v>651</v>
      </c>
      <c r="D520" s="17"/>
      <c r="E520" s="19" t="s">
        <v>652</v>
      </c>
      <c r="F520" s="9">
        <f>F521</f>
        <v>214.9</v>
      </c>
      <c r="G520" s="9">
        <f t="shared" ref="G520:H520" si="250">G521</f>
        <v>0</v>
      </c>
      <c r="H520" s="9">
        <f t="shared" si="250"/>
        <v>0</v>
      </c>
    </row>
    <row r="521" spans="1:8" ht="25.5" outlineLevel="7">
      <c r="A521" s="17" t="s">
        <v>216</v>
      </c>
      <c r="B521" s="17" t="s">
        <v>135</v>
      </c>
      <c r="C521" s="18" t="s">
        <v>651</v>
      </c>
      <c r="D521" s="17" t="s">
        <v>39</v>
      </c>
      <c r="E521" s="19" t="s">
        <v>344</v>
      </c>
      <c r="F521" s="9">
        <v>214.9</v>
      </c>
      <c r="G521" s="9">
        <v>0</v>
      </c>
      <c r="H521" s="9">
        <v>0</v>
      </c>
    </row>
    <row r="522" spans="1:8" ht="51" outlineLevel="7">
      <c r="A522" s="17" t="s">
        <v>216</v>
      </c>
      <c r="B522" s="18" t="s">
        <v>135</v>
      </c>
      <c r="C522" s="18" t="s">
        <v>602</v>
      </c>
      <c r="D522" s="17"/>
      <c r="E522" s="19" t="s">
        <v>600</v>
      </c>
      <c r="F522" s="9">
        <f>F523</f>
        <v>67.900000000000006</v>
      </c>
      <c r="G522" s="9">
        <f t="shared" ref="G522" si="251">G523</f>
        <v>67.900000000000006</v>
      </c>
      <c r="H522" s="9">
        <f t="shared" ref="H522" si="252">H523</f>
        <v>67.900000000000006</v>
      </c>
    </row>
    <row r="523" spans="1:8" ht="25.5" outlineLevel="7">
      <c r="A523" s="17" t="s">
        <v>216</v>
      </c>
      <c r="B523" s="18" t="s">
        <v>135</v>
      </c>
      <c r="C523" s="18" t="s">
        <v>602</v>
      </c>
      <c r="D523" s="17">
        <v>600</v>
      </c>
      <c r="E523" s="19" t="s">
        <v>344</v>
      </c>
      <c r="F523" s="9">
        <v>67.900000000000006</v>
      </c>
      <c r="G523" s="9">
        <v>67.900000000000006</v>
      </c>
      <c r="H523" s="9">
        <v>67.900000000000006</v>
      </c>
    </row>
    <row r="524" spans="1:8" ht="25.5" outlineLevel="7">
      <c r="A524" s="17" t="s">
        <v>216</v>
      </c>
      <c r="B524" s="18" t="s">
        <v>135</v>
      </c>
      <c r="C524" s="58" t="s">
        <v>576</v>
      </c>
      <c r="D524" s="59"/>
      <c r="E524" s="61" t="s">
        <v>611</v>
      </c>
      <c r="F524" s="9">
        <f>F525</f>
        <v>166.5</v>
      </c>
      <c r="G524" s="9">
        <f t="shared" ref="G524:H524" si="253">G525</f>
        <v>0</v>
      </c>
      <c r="H524" s="9">
        <f t="shared" si="253"/>
        <v>0</v>
      </c>
    </row>
    <row r="525" spans="1:8" ht="63.75" outlineLevel="7">
      <c r="A525" s="17" t="s">
        <v>216</v>
      </c>
      <c r="B525" s="18" t="s">
        <v>135</v>
      </c>
      <c r="C525" s="58" t="s">
        <v>577</v>
      </c>
      <c r="D525" s="59"/>
      <c r="E525" s="61" t="s">
        <v>618</v>
      </c>
      <c r="F525" s="9">
        <f>F526</f>
        <v>166.5</v>
      </c>
      <c r="G525" s="9">
        <f t="shared" ref="G525:H525" si="254">G526</f>
        <v>0</v>
      </c>
      <c r="H525" s="9">
        <f t="shared" si="254"/>
        <v>0</v>
      </c>
    </row>
    <row r="526" spans="1:8" ht="25.5" outlineLevel="7">
      <c r="A526" s="17" t="s">
        <v>216</v>
      </c>
      <c r="B526" s="18" t="s">
        <v>135</v>
      </c>
      <c r="C526" s="58" t="s">
        <v>577</v>
      </c>
      <c r="D526" s="59">
        <v>600</v>
      </c>
      <c r="E526" s="61" t="s">
        <v>344</v>
      </c>
      <c r="F526" s="9">
        <v>166.5</v>
      </c>
      <c r="G526" s="9">
        <v>0</v>
      </c>
      <c r="H526" s="9">
        <v>0</v>
      </c>
    </row>
    <row r="527" spans="1:8" ht="25.5" outlineLevel="7">
      <c r="A527" s="17" t="s">
        <v>216</v>
      </c>
      <c r="B527" s="18" t="s">
        <v>135</v>
      </c>
      <c r="C527" s="58" t="s">
        <v>700</v>
      </c>
      <c r="D527" s="59"/>
      <c r="E527" s="61" t="s">
        <v>722</v>
      </c>
      <c r="F527" s="9">
        <f>F528+F531</f>
        <v>3</v>
      </c>
      <c r="G527" s="9">
        <f t="shared" ref="G527:H527" si="255">G528+G531</f>
        <v>0</v>
      </c>
      <c r="H527" s="9">
        <f t="shared" si="255"/>
        <v>0</v>
      </c>
    </row>
    <row r="528" spans="1:8" ht="38.25" outlineLevel="7">
      <c r="A528" s="17" t="s">
        <v>216</v>
      </c>
      <c r="B528" s="18" t="s">
        <v>135</v>
      </c>
      <c r="C528" s="58" t="s">
        <v>699</v>
      </c>
      <c r="D528" s="59"/>
      <c r="E528" s="61" t="s">
        <v>723</v>
      </c>
      <c r="F528" s="9">
        <f>F529+F530</f>
        <v>2</v>
      </c>
      <c r="G528" s="9">
        <f t="shared" ref="G528:H528" si="256">G529+G530</f>
        <v>0</v>
      </c>
      <c r="H528" s="9">
        <f t="shared" si="256"/>
        <v>0</v>
      </c>
    </row>
    <row r="529" spans="1:8" ht="25.5" outlineLevel="7">
      <c r="A529" s="17" t="s">
        <v>216</v>
      </c>
      <c r="B529" s="18" t="s">
        <v>135</v>
      </c>
      <c r="C529" s="58" t="s">
        <v>699</v>
      </c>
      <c r="D529" s="59">
        <v>200</v>
      </c>
      <c r="E529" s="19" t="s">
        <v>318</v>
      </c>
      <c r="F529" s="9">
        <v>1</v>
      </c>
      <c r="G529" s="9">
        <v>0</v>
      </c>
      <c r="H529" s="9">
        <v>0</v>
      </c>
    </row>
    <row r="530" spans="1:8" ht="25.5" outlineLevel="7">
      <c r="A530" s="17" t="s">
        <v>216</v>
      </c>
      <c r="B530" s="18" t="s">
        <v>135</v>
      </c>
      <c r="C530" s="58" t="s">
        <v>699</v>
      </c>
      <c r="D530" s="59">
        <v>600</v>
      </c>
      <c r="E530" s="61" t="s">
        <v>344</v>
      </c>
      <c r="F530" s="9">
        <v>1</v>
      </c>
      <c r="G530" s="9">
        <v>0</v>
      </c>
      <c r="H530" s="9">
        <v>0</v>
      </c>
    </row>
    <row r="531" spans="1:8" ht="38.25" outlineLevel="7">
      <c r="A531" s="17" t="s">
        <v>216</v>
      </c>
      <c r="B531" s="18" t="s">
        <v>135</v>
      </c>
      <c r="C531" s="58" t="s">
        <v>698</v>
      </c>
      <c r="D531" s="59"/>
      <c r="E531" s="61" t="s">
        <v>724</v>
      </c>
      <c r="F531" s="9">
        <f>F532+F533</f>
        <v>1</v>
      </c>
      <c r="G531" s="9">
        <f t="shared" ref="G531:H531" si="257">G532+G533</f>
        <v>0</v>
      </c>
      <c r="H531" s="9">
        <f t="shared" si="257"/>
        <v>0</v>
      </c>
    </row>
    <row r="532" spans="1:8" ht="63.75" outlineLevel="7">
      <c r="A532" s="17" t="s">
        <v>216</v>
      </c>
      <c r="B532" s="18" t="s">
        <v>135</v>
      </c>
      <c r="C532" s="58" t="s">
        <v>698</v>
      </c>
      <c r="D532" s="59">
        <v>100</v>
      </c>
      <c r="E532" s="19" t="s">
        <v>317</v>
      </c>
      <c r="F532" s="9">
        <v>0.5</v>
      </c>
      <c r="G532" s="9">
        <v>0</v>
      </c>
      <c r="H532" s="9">
        <v>0</v>
      </c>
    </row>
    <row r="533" spans="1:8" ht="25.5" outlineLevel="7">
      <c r="A533" s="17" t="s">
        <v>216</v>
      </c>
      <c r="B533" s="18" t="s">
        <v>135</v>
      </c>
      <c r="C533" s="58" t="s">
        <v>698</v>
      </c>
      <c r="D533" s="59">
        <v>600</v>
      </c>
      <c r="E533" s="61" t="s">
        <v>344</v>
      </c>
      <c r="F533" s="9">
        <v>0.5</v>
      </c>
      <c r="G533" s="9">
        <v>0</v>
      </c>
      <c r="H533" s="9">
        <v>0</v>
      </c>
    </row>
    <row r="534" spans="1:8" outlineLevel="2">
      <c r="A534" s="17" t="s">
        <v>216</v>
      </c>
      <c r="B534" s="18" t="s">
        <v>242</v>
      </c>
      <c r="C534" s="18"/>
      <c r="D534" s="17"/>
      <c r="E534" s="19" t="s">
        <v>312</v>
      </c>
      <c r="F534" s="9">
        <f>F535</f>
        <v>3059</v>
      </c>
      <c r="G534" s="9">
        <f t="shared" ref="G534:H536" si="258">G535</f>
        <v>2977</v>
      </c>
      <c r="H534" s="9">
        <f t="shared" si="258"/>
        <v>2977</v>
      </c>
    </row>
    <row r="535" spans="1:8" ht="38.25" outlineLevel="3">
      <c r="A535" s="17" t="s">
        <v>216</v>
      </c>
      <c r="B535" s="18" t="s">
        <v>242</v>
      </c>
      <c r="C535" s="18" t="s">
        <v>220</v>
      </c>
      <c r="D535" s="17"/>
      <c r="E535" s="19" t="s">
        <v>311</v>
      </c>
      <c r="F535" s="9">
        <f>F536</f>
        <v>3059</v>
      </c>
      <c r="G535" s="9">
        <f t="shared" si="258"/>
        <v>2977</v>
      </c>
      <c r="H535" s="9">
        <f t="shared" si="258"/>
        <v>2977</v>
      </c>
    </row>
    <row r="536" spans="1:8" ht="51" outlineLevel="4">
      <c r="A536" s="17" t="s">
        <v>216</v>
      </c>
      <c r="B536" s="18" t="s">
        <v>242</v>
      </c>
      <c r="C536" s="18" t="s">
        <v>243</v>
      </c>
      <c r="D536" s="17"/>
      <c r="E536" s="19" t="s">
        <v>547</v>
      </c>
      <c r="F536" s="9">
        <f>F537</f>
        <v>3059</v>
      </c>
      <c r="G536" s="9">
        <f t="shared" si="258"/>
        <v>2977</v>
      </c>
      <c r="H536" s="9">
        <f t="shared" si="258"/>
        <v>2977</v>
      </c>
    </row>
    <row r="537" spans="1:8" ht="40.5" customHeight="1" outlineLevel="4">
      <c r="A537" s="17" t="s">
        <v>216</v>
      </c>
      <c r="B537" s="18" t="s">
        <v>242</v>
      </c>
      <c r="C537" s="18" t="s">
        <v>718</v>
      </c>
      <c r="D537" s="17"/>
      <c r="E537" s="19" t="s">
        <v>719</v>
      </c>
      <c r="F537" s="9">
        <f>F538</f>
        <v>3059</v>
      </c>
      <c r="G537" s="9">
        <f t="shared" ref="G537:H537" si="259">G538</f>
        <v>2977</v>
      </c>
      <c r="H537" s="9">
        <f t="shared" si="259"/>
        <v>2977</v>
      </c>
    </row>
    <row r="538" spans="1:8" ht="38.25" outlineLevel="6">
      <c r="A538" s="17" t="s">
        <v>216</v>
      </c>
      <c r="B538" s="18" t="s">
        <v>242</v>
      </c>
      <c r="C538" s="18" t="s">
        <v>244</v>
      </c>
      <c r="D538" s="17"/>
      <c r="E538" s="19" t="s">
        <v>523</v>
      </c>
      <c r="F538" s="9">
        <f>F539+F540</f>
        <v>3059</v>
      </c>
      <c r="G538" s="9">
        <f t="shared" ref="G538:H538" si="260">G539+G540</f>
        <v>2977</v>
      </c>
      <c r="H538" s="9">
        <f t="shared" si="260"/>
        <v>2977</v>
      </c>
    </row>
    <row r="539" spans="1:8" ht="63.75" outlineLevel="7">
      <c r="A539" s="17" t="s">
        <v>216</v>
      </c>
      <c r="B539" s="18" t="s">
        <v>242</v>
      </c>
      <c r="C539" s="18" t="s">
        <v>244</v>
      </c>
      <c r="D539" s="17" t="s">
        <v>6</v>
      </c>
      <c r="E539" s="19" t="s">
        <v>317</v>
      </c>
      <c r="F539" s="9">
        <v>2766.9</v>
      </c>
      <c r="G539" s="9">
        <v>2766.9</v>
      </c>
      <c r="H539" s="9">
        <v>2766.9</v>
      </c>
    </row>
    <row r="540" spans="1:8" ht="25.5" outlineLevel="7">
      <c r="A540" s="17" t="s">
        <v>216</v>
      </c>
      <c r="B540" s="18" t="s">
        <v>242</v>
      </c>
      <c r="C540" s="18" t="s">
        <v>244</v>
      </c>
      <c r="D540" s="17" t="s">
        <v>7</v>
      </c>
      <c r="E540" s="19" t="s">
        <v>318</v>
      </c>
      <c r="F540" s="9">
        <v>292.10000000000002</v>
      </c>
      <c r="G540" s="9">
        <v>210.1</v>
      </c>
      <c r="H540" s="9">
        <v>210.1</v>
      </c>
    </row>
    <row r="541" spans="1:8" outlineLevel="1">
      <c r="A541" s="17" t="s">
        <v>216</v>
      </c>
      <c r="B541" s="18" t="s">
        <v>213</v>
      </c>
      <c r="C541" s="18"/>
      <c r="D541" s="17"/>
      <c r="E541" s="19" t="s">
        <v>270</v>
      </c>
      <c r="F541" s="9">
        <f>F548+F542</f>
        <v>3732.2000000000003</v>
      </c>
      <c r="G541" s="9">
        <f>G548+G542</f>
        <v>3520.9</v>
      </c>
      <c r="H541" s="9">
        <f>H548+H542</f>
        <v>3520.9</v>
      </c>
    </row>
    <row r="542" spans="1:8" outlineLevel="1">
      <c r="A542" s="17" t="s">
        <v>216</v>
      </c>
      <c r="B542" s="18" t="s">
        <v>671</v>
      </c>
      <c r="C542" s="18"/>
      <c r="D542" s="17"/>
      <c r="E542" s="19" t="s">
        <v>673</v>
      </c>
      <c r="F542" s="9">
        <f>F543</f>
        <v>211.3</v>
      </c>
      <c r="G542" s="9">
        <f t="shared" ref="G542:H542" si="261">G543</f>
        <v>0</v>
      </c>
      <c r="H542" s="9">
        <f t="shared" si="261"/>
        <v>0</v>
      </c>
    </row>
    <row r="543" spans="1:8" ht="51" outlineLevel="1">
      <c r="A543" s="17" t="s">
        <v>216</v>
      </c>
      <c r="B543" s="18" t="s">
        <v>671</v>
      </c>
      <c r="C543" s="18" t="s">
        <v>246</v>
      </c>
      <c r="D543" s="17"/>
      <c r="E543" s="19" t="s">
        <v>314</v>
      </c>
      <c r="F543" s="9">
        <f>F544</f>
        <v>211.3</v>
      </c>
      <c r="G543" s="9">
        <f t="shared" ref="G543:H543" si="262">G544</f>
        <v>0</v>
      </c>
      <c r="H543" s="9">
        <f t="shared" si="262"/>
        <v>0</v>
      </c>
    </row>
    <row r="544" spans="1:8" ht="25.5" outlineLevel="1">
      <c r="A544" s="17" t="s">
        <v>216</v>
      </c>
      <c r="B544" s="18" t="s">
        <v>671</v>
      </c>
      <c r="C544" s="18" t="s">
        <v>247</v>
      </c>
      <c r="D544" s="17"/>
      <c r="E544" s="19" t="s">
        <v>524</v>
      </c>
      <c r="F544" s="9">
        <f>F545</f>
        <v>211.3</v>
      </c>
      <c r="G544" s="9">
        <f t="shared" ref="G544:H545" si="263">G545</f>
        <v>0</v>
      </c>
      <c r="H544" s="9">
        <f t="shared" si="263"/>
        <v>0</v>
      </c>
    </row>
    <row r="545" spans="1:8" ht="25.5" outlineLevel="1">
      <c r="A545" s="17" t="s">
        <v>216</v>
      </c>
      <c r="B545" s="18" t="s">
        <v>671</v>
      </c>
      <c r="C545" s="18" t="s">
        <v>672</v>
      </c>
      <c r="D545" s="17"/>
      <c r="E545" s="19" t="s">
        <v>674</v>
      </c>
      <c r="F545" s="9">
        <f>F546</f>
        <v>211.3</v>
      </c>
      <c r="G545" s="9">
        <f t="shared" si="263"/>
        <v>0</v>
      </c>
      <c r="H545" s="9">
        <f t="shared" si="263"/>
        <v>0</v>
      </c>
    </row>
    <row r="546" spans="1:8" ht="76.5" outlineLevel="1">
      <c r="A546" s="17" t="s">
        <v>216</v>
      </c>
      <c r="B546" s="18" t="s">
        <v>671</v>
      </c>
      <c r="C546" s="18" t="s">
        <v>732</v>
      </c>
      <c r="D546" s="17"/>
      <c r="E546" s="19" t="s">
        <v>701</v>
      </c>
      <c r="F546" s="9">
        <f>F547</f>
        <v>211.3</v>
      </c>
      <c r="G546" s="9">
        <f t="shared" ref="G546:H546" si="264">G547</f>
        <v>0</v>
      </c>
      <c r="H546" s="9">
        <f t="shared" si="264"/>
        <v>0</v>
      </c>
    </row>
    <row r="547" spans="1:8" ht="25.5" outlineLevel="1">
      <c r="A547" s="17" t="s">
        <v>216</v>
      </c>
      <c r="B547" s="18" t="s">
        <v>671</v>
      </c>
      <c r="C547" s="18" t="s">
        <v>732</v>
      </c>
      <c r="D547" s="17">
        <v>200</v>
      </c>
      <c r="E547" s="19" t="s">
        <v>318</v>
      </c>
      <c r="F547" s="9">
        <v>211.3</v>
      </c>
      <c r="G547" s="9">
        <v>0</v>
      </c>
      <c r="H547" s="9">
        <v>0</v>
      </c>
    </row>
    <row r="548" spans="1:8" outlineLevel="2">
      <c r="A548" s="17" t="s">
        <v>216</v>
      </c>
      <c r="B548" s="18" t="s">
        <v>245</v>
      </c>
      <c r="C548" s="18"/>
      <c r="D548" s="17"/>
      <c r="E548" s="19" t="s">
        <v>313</v>
      </c>
      <c r="F548" s="9">
        <f>F549</f>
        <v>3520.9</v>
      </c>
      <c r="G548" s="9">
        <f t="shared" ref="G548:H548" si="265">G549</f>
        <v>3520.9</v>
      </c>
      <c r="H548" s="9">
        <f t="shared" si="265"/>
        <v>3520.9</v>
      </c>
    </row>
    <row r="549" spans="1:8" ht="51" outlineLevel="3">
      <c r="A549" s="17" t="s">
        <v>216</v>
      </c>
      <c r="B549" s="18" t="s">
        <v>245</v>
      </c>
      <c r="C549" s="18" t="s">
        <v>246</v>
      </c>
      <c r="D549" s="17"/>
      <c r="E549" s="19" t="s">
        <v>314</v>
      </c>
      <c r="F549" s="9">
        <f>F550+F557</f>
        <v>3520.9</v>
      </c>
      <c r="G549" s="9">
        <f>G550+G557</f>
        <v>3520.9</v>
      </c>
      <c r="H549" s="9">
        <f>H550+H557</f>
        <v>3520.9</v>
      </c>
    </row>
    <row r="550" spans="1:8" ht="25.5" outlineLevel="4">
      <c r="A550" s="17" t="s">
        <v>216</v>
      </c>
      <c r="B550" s="18" t="s">
        <v>245</v>
      </c>
      <c r="C550" s="18" t="s">
        <v>247</v>
      </c>
      <c r="D550" s="17"/>
      <c r="E550" s="19" t="s">
        <v>524</v>
      </c>
      <c r="F550" s="9">
        <f>F551+F554</f>
        <v>1500</v>
      </c>
      <c r="G550" s="9">
        <f t="shared" ref="G550:H550" si="266">G551+G554</f>
        <v>1500</v>
      </c>
      <c r="H550" s="9">
        <f t="shared" si="266"/>
        <v>1500</v>
      </c>
    </row>
    <row r="551" spans="1:8" ht="76.5" outlineLevel="5">
      <c r="A551" s="17" t="s">
        <v>216</v>
      </c>
      <c r="B551" s="18" t="s">
        <v>245</v>
      </c>
      <c r="C551" s="18" t="s">
        <v>248</v>
      </c>
      <c r="D551" s="17"/>
      <c r="E551" s="19" t="s">
        <v>525</v>
      </c>
      <c r="F551" s="9">
        <f>F552</f>
        <v>500</v>
      </c>
      <c r="G551" s="9">
        <f t="shared" ref="G551:H551" si="267">G552</f>
        <v>500</v>
      </c>
      <c r="H551" s="9">
        <f t="shared" si="267"/>
        <v>500</v>
      </c>
    </row>
    <row r="552" spans="1:8" ht="89.25" outlineLevel="6">
      <c r="A552" s="17" t="s">
        <v>216</v>
      </c>
      <c r="B552" s="18" t="s">
        <v>245</v>
      </c>
      <c r="C552" s="18" t="s">
        <v>249</v>
      </c>
      <c r="D552" s="17"/>
      <c r="E552" s="19" t="s">
        <v>526</v>
      </c>
      <c r="F552" s="9">
        <f>F553</f>
        <v>500</v>
      </c>
      <c r="G552" s="9">
        <f t="shared" ref="G552:H552" si="268">G553</f>
        <v>500</v>
      </c>
      <c r="H552" s="9">
        <f t="shared" si="268"/>
        <v>500</v>
      </c>
    </row>
    <row r="553" spans="1:8" ht="25.5" outlineLevel="7">
      <c r="A553" s="17" t="s">
        <v>216</v>
      </c>
      <c r="B553" s="18" t="s">
        <v>245</v>
      </c>
      <c r="C553" s="18" t="s">
        <v>249</v>
      </c>
      <c r="D553" s="17" t="s">
        <v>7</v>
      </c>
      <c r="E553" s="19" t="s">
        <v>318</v>
      </c>
      <c r="F553" s="9">
        <v>500</v>
      </c>
      <c r="G553" s="9">
        <v>500</v>
      </c>
      <c r="H553" s="9">
        <v>500</v>
      </c>
    </row>
    <row r="554" spans="1:8" ht="38.25" outlineLevel="5">
      <c r="A554" s="17" t="s">
        <v>216</v>
      </c>
      <c r="B554" s="18" t="s">
        <v>245</v>
      </c>
      <c r="C554" s="18" t="s">
        <v>250</v>
      </c>
      <c r="D554" s="17"/>
      <c r="E554" s="19" t="s">
        <v>528</v>
      </c>
      <c r="F554" s="9">
        <f>F555</f>
        <v>1000</v>
      </c>
      <c r="G554" s="9">
        <f t="shared" ref="G554:H555" si="269">G555</f>
        <v>1000</v>
      </c>
      <c r="H554" s="9">
        <f t="shared" si="269"/>
        <v>1000</v>
      </c>
    </row>
    <row r="555" spans="1:8" ht="38.25" outlineLevel="6">
      <c r="A555" s="17" t="s">
        <v>216</v>
      </c>
      <c r="B555" s="18" t="s">
        <v>245</v>
      </c>
      <c r="C555" s="18" t="s">
        <v>251</v>
      </c>
      <c r="D555" s="17"/>
      <c r="E555" s="19" t="s">
        <v>529</v>
      </c>
      <c r="F555" s="9">
        <f>F556</f>
        <v>1000</v>
      </c>
      <c r="G555" s="9">
        <f t="shared" si="269"/>
        <v>1000</v>
      </c>
      <c r="H555" s="9">
        <f t="shared" si="269"/>
        <v>1000</v>
      </c>
    </row>
    <row r="556" spans="1:8" ht="25.5" outlineLevel="7">
      <c r="A556" s="17" t="s">
        <v>216</v>
      </c>
      <c r="B556" s="18" t="s">
        <v>245</v>
      </c>
      <c r="C556" s="18" t="s">
        <v>251</v>
      </c>
      <c r="D556" s="17" t="s">
        <v>7</v>
      </c>
      <c r="E556" s="19" t="s">
        <v>318</v>
      </c>
      <c r="F556" s="9">
        <v>1000</v>
      </c>
      <c r="G556" s="9">
        <v>1000</v>
      </c>
      <c r="H556" s="9">
        <v>1000</v>
      </c>
    </row>
    <row r="557" spans="1:8" ht="25.5" outlineLevel="4">
      <c r="A557" s="17" t="s">
        <v>216</v>
      </c>
      <c r="B557" s="18" t="s">
        <v>245</v>
      </c>
      <c r="C557" s="18" t="s">
        <v>252</v>
      </c>
      <c r="D557" s="17"/>
      <c r="E557" s="19" t="s">
        <v>532</v>
      </c>
      <c r="F557" s="9">
        <f>F558</f>
        <v>2020.9</v>
      </c>
      <c r="G557" s="9">
        <f t="shared" ref="G557:H557" si="270">G558</f>
        <v>2020.9</v>
      </c>
      <c r="H557" s="9">
        <f t="shared" si="270"/>
        <v>2020.9</v>
      </c>
    </row>
    <row r="558" spans="1:8" ht="25.5" outlineLevel="5">
      <c r="A558" s="17" t="s">
        <v>216</v>
      </c>
      <c r="B558" s="18" t="s">
        <v>245</v>
      </c>
      <c r="C558" s="18" t="s">
        <v>253</v>
      </c>
      <c r="D558" s="17"/>
      <c r="E558" s="19" t="s">
        <v>533</v>
      </c>
      <c r="F558" s="9">
        <f>F559</f>
        <v>2020.9</v>
      </c>
      <c r="G558" s="9">
        <f t="shared" ref="G558:H558" si="271">G559</f>
        <v>2020.9</v>
      </c>
      <c r="H558" s="9">
        <f t="shared" si="271"/>
        <v>2020.9</v>
      </c>
    </row>
    <row r="559" spans="1:8" ht="25.5" outlineLevel="6">
      <c r="A559" s="17" t="s">
        <v>216</v>
      </c>
      <c r="B559" s="18" t="s">
        <v>245</v>
      </c>
      <c r="C559" s="18" t="s">
        <v>254</v>
      </c>
      <c r="D559" s="17"/>
      <c r="E559" s="19" t="s">
        <v>534</v>
      </c>
      <c r="F559" s="9">
        <f>F560+F561+F562</f>
        <v>2020.9</v>
      </c>
      <c r="G559" s="9">
        <f t="shared" ref="G559:H559" si="272">G560+G561+G562</f>
        <v>2020.9</v>
      </c>
      <c r="H559" s="9">
        <f t="shared" si="272"/>
        <v>2020.9</v>
      </c>
    </row>
    <row r="560" spans="1:8" ht="63.75" outlineLevel="7">
      <c r="A560" s="17" t="s">
        <v>216</v>
      </c>
      <c r="B560" s="18" t="s">
        <v>245</v>
      </c>
      <c r="C560" s="18" t="s">
        <v>254</v>
      </c>
      <c r="D560" s="17" t="s">
        <v>6</v>
      </c>
      <c r="E560" s="19" t="s">
        <v>317</v>
      </c>
      <c r="F560" s="9">
        <v>1153.9000000000001</v>
      </c>
      <c r="G560" s="9">
        <v>1153.9000000000001</v>
      </c>
      <c r="H560" s="9">
        <v>1153.9000000000001</v>
      </c>
    </row>
    <row r="561" spans="1:8" ht="25.5" outlineLevel="7">
      <c r="A561" s="17" t="s">
        <v>216</v>
      </c>
      <c r="B561" s="18" t="s">
        <v>245</v>
      </c>
      <c r="C561" s="18" t="s">
        <v>254</v>
      </c>
      <c r="D561" s="17" t="s">
        <v>7</v>
      </c>
      <c r="E561" s="19" t="s">
        <v>318</v>
      </c>
      <c r="F561" s="9">
        <v>565</v>
      </c>
      <c r="G561" s="9">
        <v>565</v>
      </c>
      <c r="H561" s="9">
        <v>565</v>
      </c>
    </row>
    <row r="562" spans="1:8" outlineLevel="7">
      <c r="A562" s="17" t="s">
        <v>216</v>
      </c>
      <c r="B562" s="18" t="s">
        <v>245</v>
      </c>
      <c r="C562" s="18" t="s">
        <v>254</v>
      </c>
      <c r="D562" s="17">
        <v>800</v>
      </c>
      <c r="E562" s="19" t="s">
        <v>319</v>
      </c>
      <c r="F562" s="9">
        <v>302</v>
      </c>
      <c r="G562" s="9">
        <v>302</v>
      </c>
      <c r="H562" s="9">
        <v>302</v>
      </c>
    </row>
    <row r="563" spans="1:8" s="3" customFormat="1" ht="25.5">
      <c r="A563" s="22" t="s">
        <v>255</v>
      </c>
      <c r="B563" s="51"/>
      <c r="C563" s="51"/>
      <c r="D563" s="22"/>
      <c r="E563" s="23" t="s">
        <v>261</v>
      </c>
      <c r="F563" s="8">
        <f t="shared" ref="F563:F567" si="273">F564</f>
        <v>928.7</v>
      </c>
      <c r="G563" s="8">
        <f t="shared" ref="G563:H563" si="274">G564</f>
        <v>928.7</v>
      </c>
      <c r="H563" s="8">
        <f t="shared" si="274"/>
        <v>928.7</v>
      </c>
    </row>
    <row r="564" spans="1:8" outlineLevel="1">
      <c r="A564" s="17" t="s">
        <v>255</v>
      </c>
      <c r="B564" s="18" t="s">
        <v>1</v>
      </c>
      <c r="C564" s="18"/>
      <c r="D564" s="17"/>
      <c r="E564" s="19" t="s">
        <v>262</v>
      </c>
      <c r="F564" s="9">
        <f t="shared" si="273"/>
        <v>928.7</v>
      </c>
      <c r="G564" s="9">
        <f t="shared" ref="G564:H564" si="275">G565</f>
        <v>928.7</v>
      </c>
      <c r="H564" s="9">
        <f t="shared" si="275"/>
        <v>928.7</v>
      </c>
    </row>
    <row r="565" spans="1:8" ht="38.25" outlineLevel="2">
      <c r="A565" s="17" t="s">
        <v>255</v>
      </c>
      <c r="B565" s="18" t="s">
        <v>2</v>
      </c>
      <c r="C565" s="18"/>
      <c r="D565" s="17"/>
      <c r="E565" s="19" t="s">
        <v>271</v>
      </c>
      <c r="F565" s="9">
        <f t="shared" si="273"/>
        <v>928.7</v>
      </c>
      <c r="G565" s="9">
        <f t="shared" ref="G565:H565" si="276">G566</f>
        <v>928.7</v>
      </c>
      <c r="H565" s="9">
        <f t="shared" si="276"/>
        <v>928.7</v>
      </c>
    </row>
    <row r="566" spans="1:8" outlineLevel="3">
      <c r="A566" s="17" t="s">
        <v>255</v>
      </c>
      <c r="B566" s="18" t="s">
        <v>2</v>
      </c>
      <c r="C566" s="18" t="s">
        <v>3</v>
      </c>
      <c r="D566" s="17"/>
      <c r="E566" s="19" t="s">
        <v>272</v>
      </c>
      <c r="F566" s="9">
        <f t="shared" si="273"/>
        <v>928.7</v>
      </c>
      <c r="G566" s="9">
        <f t="shared" ref="G566:H566" si="277">G567</f>
        <v>928.7</v>
      </c>
      <c r="H566" s="9">
        <f t="shared" si="277"/>
        <v>928.7</v>
      </c>
    </row>
    <row r="567" spans="1:8" ht="38.25" outlineLevel="4">
      <c r="A567" s="17" t="s">
        <v>255</v>
      </c>
      <c r="B567" s="18" t="s">
        <v>2</v>
      </c>
      <c r="C567" s="18" t="s">
        <v>4</v>
      </c>
      <c r="D567" s="17"/>
      <c r="E567" s="19" t="s">
        <v>315</v>
      </c>
      <c r="F567" s="9">
        <f t="shared" si="273"/>
        <v>928.7</v>
      </c>
      <c r="G567" s="9">
        <f t="shared" ref="G567:H567" si="278">G568</f>
        <v>928.7</v>
      </c>
      <c r="H567" s="9">
        <f t="shared" si="278"/>
        <v>928.7</v>
      </c>
    </row>
    <row r="568" spans="1:8" ht="25.5" outlineLevel="6">
      <c r="A568" s="17" t="s">
        <v>255</v>
      </c>
      <c r="B568" s="18" t="s">
        <v>2</v>
      </c>
      <c r="C568" s="18" t="s">
        <v>256</v>
      </c>
      <c r="D568" s="17"/>
      <c r="E568" s="19" t="s">
        <v>261</v>
      </c>
      <c r="F568" s="9">
        <f>F569+F570</f>
        <v>928.7</v>
      </c>
      <c r="G568" s="9">
        <f t="shared" ref="G568:H568" si="279">G569+G570</f>
        <v>928.7</v>
      </c>
      <c r="H568" s="9">
        <f t="shared" si="279"/>
        <v>928.7</v>
      </c>
    </row>
    <row r="569" spans="1:8" ht="63.75" outlineLevel="7">
      <c r="A569" s="32" t="s">
        <v>255</v>
      </c>
      <c r="B569" s="55" t="s">
        <v>2</v>
      </c>
      <c r="C569" s="55" t="s">
        <v>256</v>
      </c>
      <c r="D569" s="32" t="s">
        <v>6</v>
      </c>
      <c r="E569" s="33" t="s">
        <v>317</v>
      </c>
      <c r="F569" s="34">
        <v>927.7</v>
      </c>
      <c r="G569" s="34">
        <v>927.7</v>
      </c>
      <c r="H569" s="34">
        <v>927.7</v>
      </c>
    </row>
    <row r="570" spans="1:8" ht="12.75" customHeight="1">
      <c r="A570" s="43" t="s">
        <v>255</v>
      </c>
      <c r="B570" s="56" t="s">
        <v>2</v>
      </c>
      <c r="C570" s="56" t="s">
        <v>256</v>
      </c>
      <c r="D570" s="43">
        <v>200</v>
      </c>
      <c r="E570" s="74" t="s">
        <v>318</v>
      </c>
      <c r="F570" s="73">
        <v>1</v>
      </c>
      <c r="G570" s="73">
        <v>1</v>
      </c>
      <c r="H570" s="73">
        <v>1</v>
      </c>
    </row>
    <row r="571" spans="1:8" ht="12.75" customHeight="1">
      <c r="A571" s="27"/>
      <c r="B571" s="57"/>
      <c r="C571" s="57"/>
      <c r="D571" s="27"/>
      <c r="E571" s="27"/>
      <c r="F571" s="5"/>
      <c r="G571" s="5"/>
      <c r="H571" s="14"/>
    </row>
    <row r="572" spans="1:8" ht="15.2" customHeight="1">
      <c r="E572" s="116"/>
      <c r="F572" s="117"/>
      <c r="G572" s="117"/>
      <c r="H572" s="117"/>
    </row>
  </sheetData>
  <mergeCells count="15">
    <mergeCell ref="F1:H1"/>
    <mergeCell ref="A8:H8"/>
    <mergeCell ref="E572:H572"/>
    <mergeCell ref="A10:A11"/>
    <mergeCell ref="B10:B11"/>
    <mergeCell ref="C10:C11"/>
    <mergeCell ref="D10:D11"/>
    <mergeCell ref="E10:E11"/>
    <mergeCell ref="F10:H10"/>
    <mergeCell ref="E9:H9"/>
    <mergeCell ref="F2:H2"/>
    <mergeCell ref="F3:H3"/>
    <mergeCell ref="F4:H4"/>
    <mergeCell ref="F5:H5"/>
    <mergeCell ref="F6:H6"/>
  </mergeCells>
  <pageMargins left="0.78740157480314965" right="0.59055118110236227" top="0.59055118110236227" bottom="0.59055118110236227" header="0.39370078740157483" footer="0.51181102362204722"/>
  <pageSetup paperSize="9" scale="74" fitToHeight="0" orientation="portrait" r:id="rId1"/>
</worksheet>
</file>

<file path=xl/worksheets/sheet4.xml><?xml version="1.0" encoding="utf-8"?>
<worksheet xmlns="http://schemas.openxmlformats.org/spreadsheetml/2006/main" xmlns:r="http://schemas.openxmlformats.org/officeDocument/2006/relationships">
  <sheetPr>
    <pageSetUpPr fitToPage="1"/>
  </sheetPr>
  <dimension ref="A1:L448"/>
  <sheetViews>
    <sheetView showGridLines="0" topLeftCell="A250" zoomScale="120" zoomScaleNormal="120" zoomScaleSheetLayoutView="100" workbookViewId="0">
      <selection activeCell="C260" sqref="C260"/>
    </sheetView>
  </sheetViews>
  <sheetFormatPr defaultColWidth="9.140625" defaultRowHeight="15" outlineLevelRow="4"/>
  <cols>
    <col min="1" max="1" width="10.7109375" style="52" customWidth="1"/>
    <col min="2" max="2" width="7.7109375" style="52" customWidth="1"/>
    <col min="3" max="3" width="58.7109375" style="24" customWidth="1"/>
    <col min="4" max="6" width="11.7109375" style="87" customWidth="1"/>
    <col min="7" max="7" width="9.140625" style="80" customWidth="1"/>
    <col min="8" max="16384" width="9.140625" style="25"/>
  </cols>
  <sheetData>
    <row r="1" spans="1:8">
      <c r="D1" s="97" t="s">
        <v>657</v>
      </c>
      <c r="E1" s="97"/>
      <c r="F1" s="97"/>
    </row>
    <row r="2" spans="1:8">
      <c r="D2" s="122" t="s">
        <v>543</v>
      </c>
      <c r="E2" s="122"/>
      <c r="F2" s="122"/>
    </row>
    <row r="3" spans="1:8">
      <c r="D3" s="122" t="s">
        <v>692</v>
      </c>
      <c r="E3" s="122"/>
      <c r="F3" s="122"/>
    </row>
    <row r="4" spans="1:8">
      <c r="D4" s="98" t="s">
        <v>544</v>
      </c>
      <c r="E4" s="109"/>
      <c r="F4" s="109"/>
    </row>
    <row r="5" spans="1:8">
      <c r="D5" s="98" t="s">
        <v>710</v>
      </c>
      <c r="E5" s="124"/>
      <c r="F5" s="124"/>
    </row>
    <row r="6" spans="1:8">
      <c r="D6" s="125" t="s">
        <v>711</v>
      </c>
      <c r="E6" s="126"/>
      <c r="F6" s="126"/>
    </row>
    <row r="9" spans="1:8" s="49" customFormat="1" ht="78.75" customHeight="1">
      <c r="A9" s="123" t="s">
        <v>713</v>
      </c>
      <c r="B9" s="123"/>
      <c r="C9" s="123"/>
      <c r="D9" s="123"/>
      <c r="E9" s="123"/>
      <c r="F9" s="123"/>
      <c r="G9" s="50"/>
    </row>
    <row r="10" spans="1:8">
      <c r="C10" s="26"/>
      <c r="D10" s="5"/>
      <c r="E10" s="5"/>
      <c r="F10" s="5"/>
      <c r="G10" s="79"/>
    </row>
    <row r="11" spans="1:8" ht="15.75" customHeight="1">
      <c r="C11" s="100"/>
      <c r="D11" s="101"/>
      <c r="E11" s="101"/>
      <c r="F11" s="101"/>
      <c r="G11" s="79"/>
    </row>
    <row r="12" spans="1:8" ht="12" customHeight="1">
      <c r="A12" s="113" t="s">
        <v>538</v>
      </c>
      <c r="B12" s="113" t="s">
        <v>539</v>
      </c>
      <c r="C12" s="103" t="s">
        <v>540</v>
      </c>
      <c r="D12" s="118" t="s">
        <v>569</v>
      </c>
      <c r="E12" s="105"/>
      <c r="F12" s="119"/>
      <c r="G12" s="79"/>
    </row>
    <row r="13" spans="1:8" ht="42.75" customHeight="1">
      <c r="A13" s="113"/>
      <c r="B13" s="113"/>
      <c r="C13" s="103"/>
      <c r="D13" s="11" t="s">
        <v>658</v>
      </c>
      <c r="E13" s="11" t="s">
        <v>714</v>
      </c>
      <c r="F13" s="11" t="s">
        <v>708</v>
      </c>
      <c r="G13" s="79"/>
    </row>
    <row r="14" spans="1:8" ht="15.75" customHeight="1">
      <c r="A14" s="71">
        <v>1</v>
      </c>
      <c r="B14" s="71">
        <v>2</v>
      </c>
      <c r="C14" s="70">
        <v>3</v>
      </c>
      <c r="D14" s="6">
        <v>4</v>
      </c>
      <c r="E14" s="6">
        <v>5</v>
      </c>
      <c r="F14" s="6">
        <v>6</v>
      </c>
      <c r="G14" s="79"/>
    </row>
    <row r="15" spans="1:8" s="30" customFormat="1" ht="15.75" customHeight="1">
      <c r="A15" s="53"/>
      <c r="B15" s="53"/>
      <c r="C15" s="29" t="s">
        <v>552</v>
      </c>
      <c r="D15" s="7">
        <f>D16+D103+D151+D168+D173+D264+D277+D294+D338+D368+D393+D414+D419+D431+D409</f>
        <v>689587.89999999991</v>
      </c>
      <c r="E15" s="7">
        <f>E16+E103+E151+E168+E173+E264+E277+E294+E338+E368+E393+E414+E419+E431+E409</f>
        <v>586618.20000000007</v>
      </c>
      <c r="F15" s="7">
        <f>F16+F103+F151+F168+F173+F264+F277+F294+F338+F368+F393+F414+F419+F431+F409</f>
        <v>574761.80000000005</v>
      </c>
      <c r="G15" s="83"/>
      <c r="H15" s="75"/>
    </row>
    <row r="16" spans="1:8" s="30" customFormat="1" ht="38.25">
      <c r="A16" s="18" t="s">
        <v>171</v>
      </c>
      <c r="B16" s="18"/>
      <c r="C16" s="19" t="s">
        <v>303</v>
      </c>
      <c r="D16" s="9">
        <f>D17+D39+D75+D85+D94</f>
        <v>375593.30000000005</v>
      </c>
      <c r="E16" s="9">
        <f>E17+E39+E75+E85+E94</f>
        <v>352237.60000000003</v>
      </c>
      <c r="F16" s="9">
        <f>F17+F39+F75+F85+F94</f>
        <v>346324.9</v>
      </c>
      <c r="G16" s="84"/>
    </row>
    <row r="17" spans="1:7" ht="25.5" outlineLevel="1">
      <c r="A17" s="18" t="s">
        <v>172</v>
      </c>
      <c r="B17" s="18"/>
      <c r="C17" s="19" t="s">
        <v>458</v>
      </c>
      <c r="D17" s="9">
        <f>D18+D34</f>
        <v>120836.20000000001</v>
      </c>
      <c r="E17" s="9">
        <f>E18+E34</f>
        <v>112136</v>
      </c>
      <c r="F17" s="9">
        <f>F18+F34</f>
        <v>110136</v>
      </c>
      <c r="G17" s="79"/>
    </row>
    <row r="18" spans="1:7" ht="25.5" outlineLevel="2">
      <c r="A18" s="18" t="s">
        <v>173</v>
      </c>
      <c r="B18" s="18"/>
      <c r="C18" s="19" t="s">
        <v>459</v>
      </c>
      <c r="D18" s="9">
        <f>D19+D24+D26+D28+D32+D22+D30</f>
        <v>120471.20000000001</v>
      </c>
      <c r="E18" s="9">
        <f t="shared" ref="E18:F18" si="0">E19+E24+E26+E28+E32+E22+E30</f>
        <v>111771</v>
      </c>
      <c r="F18" s="9">
        <f t="shared" si="0"/>
        <v>109771</v>
      </c>
      <c r="G18" s="79"/>
    </row>
    <row r="19" spans="1:7" ht="51" outlineLevel="3">
      <c r="A19" s="18" t="s">
        <v>212</v>
      </c>
      <c r="B19" s="18"/>
      <c r="C19" s="19" t="s">
        <v>493</v>
      </c>
      <c r="D19" s="9">
        <f>D20+D21</f>
        <v>5222.9000000000005</v>
      </c>
      <c r="E19" s="9">
        <f t="shared" ref="E19:F19" si="1">E20+E21</f>
        <v>5222.9000000000005</v>
      </c>
      <c r="F19" s="9">
        <f t="shared" si="1"/>
        <v>5222.9000000000005</v>
      </c>
      <c r="G19" s="79"/>
    </row>
    <row r="20" spans="1:7" ht="25.5" outlineLevel="4">
      <c r="A20" s="18" t="s">
        <v>212</v>
      </c>
      <c r="B20" s="18" t="s">
        <v>7</v>
      </c>
      <c r="C20" s="19" t="s">
        <v>318</v>
      </c>
      <c r="D20" s="9">
        <f>'№ 5ведомственная'!F446</f>
        <v>130.6</v>
      </c>
      <c r="E20" s="9">
        <f>'№ 5ведомственная'!G446</f>
        <v>130.6</v>
      </c>
      <c r="F20" s="9">
        <f>'№ 5ведомственная'!H446</f>
        <v>130.6</v>
      </c>
      <c r="G20" s="79"/>
    </row>
    <row r="21" spans="1:7" outlineLevel="4">
      <c r="A21" s="18" t="s">
        <v>212</v>
      </c>
      <c r="B21" s="18" t="s">
        <v>21</v>
      </c>
      <c r="C21" s="19" t="s">
        <v>329</v>
      </c>
      <c r="D21" s="9">
        <f>'№ 5ведомственная'!F447</f>
        <v>5092.3</v>
      </c>
      <c r="E21" s="9">
        <f>'№ 5ведомственная'!G447</f>
        <v>5092.3</v>
      </c>
      <c r="F21" s="9">
        <f>'№ 5ведомственная'!H447</f>
        <v>5092.3</v>
      </c>
      <c r="G21" s="79"/>
    </row>
    <row r="22" spans="1:7" ht="25.5" outlineLevel="4">
      <c r="A22" s="18" t="s">
        <v>661</v>
      </c>
      <c r="B22" s="17"/>
      <c r="C22" s="19" t="s">
        <v>662</v>
      </c>
      <c r="D22" s="9">
        <f>D23</f>
        <v>2997.9</v>
      </c>
      <c r="E22" s="9">
        <f t="shared" ref="E22:F22" si="2">E23</f>
        <v>0</v>
      </c>
      <c r="F22" s="9">
        <f t="shared" si="2"/>
        <v>0</v>
      </c>
      <c r="G22" s="79"/>
    </row>
    <row r="23" spans="1:7" ht="25.5" outlineLevel="4">
      <c r="A23" s="18" t="s">
        <v>661</v>
      </c>
      <c r="B23" s="17">
        <v>600</v>
      </c>
      <c r="C23" s="19" t="s">
        <v>344</v>
      </c>
      <c r="D23" s="9">
        <f>'№ 5ведомственная'!F338</f>
        <v>2997.9</v>
      </c>
      <c r="E23" s="9">
        <f>'№ 5ведомственная'!G338</f>
        <v>0</v>
      </c>
      <c r="F23" s="9">
        <f>'№ 5ведомственная'!H338</f>
        <v>0</v>
      </c>
      <c r="G23" s="79"/>
    </row>
    <row r="24" spans="1:7" ht="51" outlineLevel="3">
      <c r="A24" s="18" t="s">
        <v>174</v>
      </c>
      <c r="B24" s="18"/>
      <c r="C24" s="19" t="s">
        <v>460</v>
      </c>
      <c r="D24" s="9">
        <f>D25</f>
        <v>54090.2</v>
      </c>
      <c r="E24" s="9">
        <f t="shared" ref="E24:F24" si="3">E25</f>
        <v>54285</v>
      </c>
      <c r="F24" s="9">
        <f t="shared" si="3"/>
        <v>54285</v>
      </c>
      <c r="G24" s="79"/>
    </row>
    <row r="25" spans="1:7" ht="25.5" outlineLevel="4">
      <c r="A25" s="18" t="s">
        <v>174</v>
      </c>
      <c r="B25" s="18" t="s">
        <v>39</v>
      </c>
      <c r="C25" s="19" t="s">
        <v>344</v>
      </c>
      <c r="D25" s="9">
        <f>'№ 5ведомственная'!F340</f>
        <v>54090.2</v>
      </c>
      <c r="E25" s="9">
        <f>'№ 5ведомственная'!G340</f>
        <v>54285</v>
      </c>
      <c r="F25" s="9">
        <f>'№ 5ведомственная'!H340</f>
        <v>54285</v>
      </c>
      <c r="G25" s="79"/>
    </row>
    <row r="26" spans="1:7" ht="38.25" outlineLevel="3">
      <c r="A26" s="18" t="s">
        <v>175</v>
      </c>
      <c r="B26" s="18"/>
      <c r="C26" s="19" t="s">
        <v>461</v>
      </c>
      <c r="D26" s="9">
        <f>D27</f>
        <v>55840</v>
      </c>
      <c r="E26" s="9">
        <f t="shared" ref="E26:F26" si="4">E27</f>
        <v>50840</v>
      </c>
      <c r="F26" s="9">
        <f t="shared" si="4"/>
        <v>48840</v>
      </c>
      <c r="G26" s="79"/>
    </row>
    <row r="27" spans="1:7" ht="25.5" outlineLevel="4">
      <c r="A27" s="18" t="s">
        <v>175</v>
      </c>
      <c r="B27" s="18" t="s">
        <v>39</v>
      </c>
      <c r="C27" s="19" t="s">
        <v>344</v>
      </c>
      <c r="D27" s="9">
        <f>'№ 5ведомственная'!F342</f>
        <v>55840</v>
      </c>
      <c r="E27" s="9">
        <f>'№ 5ведомственная'!G342</f>
        <v>50840</v>
      </c>
      <c r="F27" s="9">
        <f>'№ 5ведомственная'!H342</f>
        <v>48840</v>
      </c>
      <c r="G27" s="79"/>
    </row>
    <row r="28" spans="1:7" outlineLevel="3">
      <c r="A28" s="18" t="s">
        <v>176</v>
      </c>
      <c r="B28" s="18"/>
      <c r="C28" s="19" t="s">
        <v>462</v>
      </c>
      <c r="D28" s="9">
        <f>D29</f>
        <v>1423.1</v>
      </c>
      <c r="E28" s="9">
        <f t="shared" ref="E28:F28" si="5">E29</f>
        <v>1423.1</v>
      </c>
      <c r="F28" s="9">
        <f t="shared" si="5"/>
        <v>1423.1</v>
      </c>
      <c r="G28" s="79"/>
    </row>
    <row r="29" spans="1:7" ht="25.5" outlineLevel="4">
      <c r="A29" s="18" t="s">
        <v>176</v>
      </c>
      <c r="B29" s="18" t="s">
        <v>39</v>
      </c>
      <c r="C29" s="19" t="s">
        <v>344</v>
      </c>
      <c r="D29" s="9">
        <f>'№ 5ведомственная'!F344</f>
        <v>1423.1</v>
      </c>
      <c r="E29" s="9">
        <f>'№ 5ведомственная'!G344</f>
        <v>1423.1</v>
      </c>
      <c r="F29" s="9">
        <f>'№ 5ведомственная'!H344</f>
        <v>1423.1</v>
      </c>
      <c r="G29" s="79"/>
    </row>
    <row r="30" spans="1:7" ht="25.5" outlineLevel="4">
      <c r="A30" s="18" t="s">
        <v>683</v>
      </c>
      <c r="B30" s="17"/>
      <c r="C30" s="19" t="s">
        <v>684</v>
      </c>
      <c r="D30" s="9">
        <f>D31</f>
        <v>100</v>
      </c>
      <c r="E30" s="9">
        <f t="shared" ref="E30:F30" si="6">E31</f>
        <v>0</v>
      </c>
      <c r="F30" s="9">
        <f t="shared" si="6"/>
        <v>0</v>
      </c>
      <c r="G30" s="79"/>
    </row>
    <row r="31" spans="1:7" ht="25.5" outlineLevel="4">
      <c r="A31" s="18" t="s">
        <v>683</v>
      </c>
      <c r="B31" s="17" t="s">
        <v>39</v>
      </c>
      <c r="C31" s="19" t="s">
        <v>344</v>
      </c>
      <c r="D31" s="9">
        <f>'№ 5ведомственная'!F346</f>
        <v>100</v>
      </c>
      <c r="E31" s="9">
        <f>'№ 5ведомственная'!G346</f>
        <v>0</v>
      </c>
      <c r="F31" s="9">
        <f>'№ 5ведомственная'!H346</f>
        <v>0</v>
      </c>
      <c r="G31" s="79"/>
    </row>
    <row r="32" spans="1:7" ht="25.5" outlineLevel="3">
      <c r="A32" s="18" t="s">
        <v>177</v>
      </c>
      <c r="B32" s="18"/>
      <c r="C32" s="19" t="s">
        <v>463</v>
      </c>
      <c r="D32" s="9">
        <f>D33</f>
        <v>797.1</v>
      </c>
      <c r="E32" s="9">
        <f t="shared" ref="E32:F32" si="7">E33</f>
        <v>0</v>
      </c>
      <c r="F32" s="9">
        <f t="shared" si="7"/>
        <v>0</v>
      </c>
      <c r="G32" s="79"/>
    </row>
    <row r="33" spans="1:7" ht="25.5" outlineLevel="4">
      <c r="A33" s="18" t="s">
        <v>177</v>
      </c>
      <c r="B33" s="18" t="s">
        <v>39</v>
      </c>
      <c r="C33" s="19" t="s">
        <v>344</v>
      </c>
      <c r="D33" s="9">
        <f>'№ 5ведомственная'!F348</f>
        <v>797.1</v>
      </c>
      <c r="E33" s="9">
        <f>'№ 5ведомственная'!G348</f>
        <v>0</v>
      </c>
      <c r="F33" s="9">
        <f>'№ 5ведомственная'!H348</f>
        <v>0</v>
      </c>
      <c r="G33" s="79"/>
    </row>
    <row r="34" spans="1:7" ht="25.5" outlineLevel="2">
      <c r="A34" s="18" t="s">
        <v>198</v>
      </c>
      <c r="B34" s="18"/>
      <c r="C34" s="19" t="s">
        <v>482</v>
      </c>
      <c r="D34" s="9">
        <f>D35+D37</f>
        <v>365</v>
      </c>
      <c r="E34" s="9">
        <f t="shared" ref="E34:F34" si="8">E35+E37</f>
        <v>365</v>
      </c>
      <c r="F34" s="9">
        <f t="shared" si="8"/>
        <v>365</v>
      </c>
      <c r="G34" s="79"/>
    </row>
    <row r="35" spans="1:7" ht="63.75" outlineLevel="3">
      <c r="A35" s="18" t="s">
        <v>210</v>
      </c>
      <c r="B35" s="18"/>
      <c r="C35" s="19" t="s">
        <v>492</v>
      </c>
      <c r="D35" s="9">
        <f>D36</f>
        <v>315</v>
      </c>
      <c r="E35" s="9">
        <f t="shared" ref="E35:F35" si="9">E36</f>
        <v>315</v>
      </c>
      <c r="F35" s="9">
        <f t="shared" si="9"/>
        <v>315</v>
      </c>
      <c r="G35" s="79"/>
    </row>
    <row r="36" spans="1:7" outlineLevel="4">
      <c r="A36" s="18" t="s">
        <v>210</v>
      </c>
      <c r="B36" s="18" t="s">
        <v>21</v>
      </c>
      <c r="C36" s="19" t="s">
        <v>329</v>
      </c>
      <c r="D36" s="9">
        <f>'№ 5ведомственная'!F436</f>
        <v>315</v>
      </c>
      <c r="E36" s="9">
        <f>'№ 5ведомственная'!G436</f>
        <v>315</v>
      </c>
      <c r="F36" s="9">
        <f>'№ 5ведомственная'!H436</f>
        <v>315</v>
      </c>
      <c r="G36" s="79"/>
    </row>
    <row r="37" spans="1:7" outlineLevel="3">
      <c r="A37" s="18" t="s">
        <v>199</v>
      </c>
      <c r="B37" s="18"/>
      <c r="C37" s="19" t="s">
        <v>483</v>
      </c>
      <c r="D37" s="9">
        <f>D38</f>
        <v>50</v>
      </c>
      <c r="E37" s="9">
        <f t="shared" ref="E37:F37" si="10">E38</f>
        <v>50</v>
      </c>
      <c r="F37" s="9">
        <f t="shared" si="10"/>
        <v>50</v>
      </c>
      <c r="G37" s="79"/>
    </row>
    <row r="38" spans="1:7" ht="25.5" outlineLevel="4">
      <c r="A38" s="18" t="s">
        <v>199</v>
      </c>
      <c r="B38" s="18" t="s">
        <v>39</v>
      </c>
      <c r="C38" s="19" t="s">
        <v>344</v>
      </c>
      <c r="D38" s="9">
        <f>'№ 5ведомственная'!F407</f>
        <v>50</v>
      </c>
      <c r="E38" s="9">
        <f>'№ 5ведомственная'!G407</f>
        <v>50</v>
      </c>
      <c r="F38" s="9">
        <f>'№ 5ведомственная'!H407</f>
        <v>50</v>
      </c>
      <c r="G38" s="79"/>
    </row>
    <row r="39" spans="1:7" ht="25.5" outlineLevel="1">
      <c r="A39" s="18" t="s">
        <v>179</v>
      </c>
      <c r="B39" s="18"/>
      <c r="C39" s="19" t="s">
        <v>464</v>
      </c>
      <c r="D39" s="9">
        <f>D40+D65+D72</f>
        <v>211470.6</v>
      </c>
      <c r="E39" s="9">
        <f>E40+E65+E72</f>
        <v>196948.10000000003</v>
      </c>
      <c r="F39" s="9">
        <f>F40+F65+F72</f>
        <v>194035.40000000002</v>
      </c>
      <c r="G39" s="79"/>
    </row>
    <row r="40" spans="1:7" ht="38.25" outlineLevel="2">
      <c r="A40" s="18" t="s">
        <v>180</v>
      </c>
      <c r="B40" s="18"/>
      <c r="C40" s="19" t="s">
        <v>465</v>
      </c>
      <c r="D40" s="9">
        <f>D43+D45+D49+D51+D63+D47+D59+D57+D55+D61+D41+D53</f>
        <v>200557.4</v>
      </c>
      <c r="E40" s="9">
        <f t="shared" ref="E40:F40" si="11">E43+E45+E49+E51+E63+E47+E59+E57+E55+E61+E41+E53</f>
        <v>186834.90000000002</v>
      </c>
      <c r="F40" s="9">
        <f t="shared" si="11"/>
        <v>185122.2</v>
      </c>
      <c r="G40" s="79"/>
    </row>
    <row r="41" spans="1:7" ht="25.5" outlineLevel="2">
      <c r="A41" s="18" t="s">
        <v>663</v>
      </c>
      <c r="B41" s="17"/>
      <c r="C41" s="19" t="s">
        <v>664</v>
      </c>
      <c r="D41" s="9">
        <f>D42</f>
        <v>6505.8</v>
      </c>
      <c r="E41" s="9">
        <f t="shared" ref="E41:F41" si="12">E42</f>
        <v>0</v>
      </c>
      <c r="F41" s="9">
        <f t="shared" si="12"/>
        <v>0</v>
      </c>
      <c r="G41" s="79"/>
    </row>
    <row r="42" spans="1:7" ht="25.5" outlineLevel="2">
      <c r="A42" s="18" t="s">
        <v>663</v>
      </c>
      <c r="B42" s="17">
        <v>600</v>
      </c>
      <c r="C42" s="19" t="s">
        <v>344</v>
      </c>
      <c r="D42" s="9">
        <f>'№ 5ведомственная'!F354</f>
        <v>6505.8</v>
      </c>
      <c r="E42" s="9">
        <f>'№ 5ведомственная'!G354</f>
        <v>0</v>
      </c>
      <c r="F42" s="9">
        <f>'№ 5ведомственная'!H354</f>
        <v>0</v>
      </c>
      <c r="G42" s="79"/>
    </row>
    <row r="43" spans="1:7" ht="63.75" outlineLevel="3">
      <c r="A43" s="18" t="s">
        <v>211</v>
      </c>
      <c r="B43" s="18"/>
      <c r="C43" s="19" t="s">
        <v>492</v>
      </c>
      <c r="D43" s="9">
        <f>D44</f>
        <v>1071</v>
      </c>
      <c r="E43" s="9">
        <f t="shared" ref="E43:F43" si="13">E44</f>
        <v>1071</v>
      </c>
      <c r="F43" s="9">
        <f t="shared" si="13"/>
        <v>1071</v>
      </c>
      <c r="G43" s="79"/>
    </row>
    <row r="44" spans="1:7" outlineLevel="4">
      <c r="A44" s="18" t="s">
        <v>211</v>
      </c>
      <c r="B44" s="18" t="s">
        <v>21</v>
      </c>
      <c r="C44" s="19" t="s">
        <v>329</v>
      </c>
      <c r="D44" s="9">
        <f>'№ 5ведомственная'!F440</f>
        <v>1071</v>
      </c>
      <c r="E44" s="9">
        <f>'№ 5ведомственная'!G440</f>
        <v>1071</v>
      </c>
      <c r="F44" s="9">
        <f>'№ 5ведомственная'!H440</f>
        <v>1071</v>
      </c>
      <c r="G44" s="79"/>
    </row>
    <row r="45" spans="1:7" ht="38.25" outlineLevel="3">
      <c r="A45" s="18" t="s">
        <v>181</v>
      </c>
      <c r="B45" s="18"/>
      <c r="C45" s="19" t="s">
        <v>466</v>
      </c>
      <c r="D45" s="9">
        <f>D46</f>
        <v>126293.7</v>
      </c>
      <c r="E45" s="9">
        <f t="shared" ref="E45:F45" si="14">E46</f>
        <v>127189.5</v>
      </c>
      <c r="F45" s="9">
        <f t="shared" si="14"/>
        <v>127189.5</v>
      </c>
      <c r="G45" s="79"/>
    </row>
    <row r="46" spans="1:7" ht="25.5" outlineLevel="4">
      <c r="A46" s="18" t="s">
        <v>181</v>
      </c>
      <c r="B46" s="18" t="s">
        <v>39</v>
      </c>
      <c r="C46" s="19" t="s">
        <v>344</v>
      </c>
      <c r="D46" s="9">
        <f>'№ 5ведомственная'!F356</f>
        <v>126293.7</v>
      </c>
      <c r="E46" s="9">
        <f>'№ 5ведомственная'!G356</f>
        <v>127189.5</v>
      </c>
      <c r="F46" s="9">
        <f>'№ 5ведомственная'!H356</f>
        <v>127189.5</v>
      </c>
      <c r="G46" s="79"/>
    </row>
    <row r="47" spans="1:7" ht="38.25" outlineLevel="4">
      <c r="A47" s="18" t="s">
        <v>586</v>
      </c>
      <c r="B47" s="17"/>
      <c r="C47" s="19" t="s">
        <v>587</v>
      </c>
      <c r="D47" s="9">
        <f>D48</f>
        <v>204.6</v>
      </c>
      <c r="E47" s="9">
        <f t="shared" ref="E47:F47" si="15">E48</f>
        <v>204.6</v>
      </c>
      <c r="F47" s="9">
        <f t="shared" si="15"/>
        <v>204.6</v>
      </c>
      <c r="G47" s="79"/>
    </row>
    <row r="48" spans="1:7" ht="25.5" outlineLevel="4">
      <c r="A48" s="18" t="s">
        <v>586</v>
      </c>
      <c r="B48" s="17">
        <v>600</v>
      </c>
      <c r="C48" s="19" t="s">
        <v>344</v>
      </c>
      <c r="D48" s="9">
        <f>'№ 5ведомственная'!F358</f>
        <v>204.6</v>
      </c>
      <c r="E48" s="9">
        <f>'№ 5ведомственная'!G358</f>
        <v>204.6</v>
      </c>
      <c r="F48" s="9">
        <f>'№ 5ведомственная'!H358</f>
        <v>204.6</v>
      </c>
      <c r="G48" s="79"/>
    </row>
    <row r="49" spans="1:7" outlineLevel="3">
      <c r="A49" s="18" t="s">
        <v>200</v>
      </c>
      <c r="B49" s="18"/>
      <c r="C49" s="19" t="s">
        <v>484</v>
      </c>
      <c r="D49" s="9">
        <f>D50</f>
        <v>50</v>
      </c>
      <c r="E49" s="9">
        <f t="shared" ref="E49:F49" si="16">E50</f>
        <v>50</v>
      </c>
      <c r="F49" s="9">
        <f t="shared" si="16"/>
        <v>50</v>
      </c>
      <c r="G49" s="79"/>
    </row>
    <row r="50" spans="1:7" ht="25.5" outlineLevel="4">
      <c r="A50" s="18" t="s">
        <v>200</v>
      </c>
      <c r="B50" s="18" t="s">
        <v>39</v>
      </c>
      <c r="C50" s="19" t="s">
        <v>344</v>
      </c>
      <c r="D50" s="9">
        <f>'№ 5ведомственная'!F411</f>
        <v>50</v>
      </c>
      <c r="E50" s="9">
        <f>'№ 5ведомственная'!G411</f>
        <v>50</v>
      </c>
      <c r="F50" s="9">
        <f>'№ 5ведомственная'!H411</f>
        <v>50</v>
      </c>
      <c r="G50" s="79"/>
    </row>
    <row r="51" spans="1:7" ht="38.25" outlineLevel="3">
      <c r="A51" s="18" t="s">
        <v>182</v>
      </c>
      <c r="B51" s="18"/>
      <c r="C51" s="19" t="s">
        <v>467</v>
      </c>
      <c r="D51" s="9">
        <f>D52</f>
        <v>42606.7</v>
      </c>
      <c r="E51" s="9">
        <f t="shared" ref="E51:F51" si="17">E52</f>
        <v>37600</v>
      </c>
      <c r="F51" s="9">
        <f t="shared" si="17"/>
        <v>35600</v>
      </c>
      <c r="G51" s="79"/>
    </row>
    <row r="52" spans="1:7" ht="25.5" outlineLevel="4">
      <c r="A52" s="18" t="s">
        <v>182</v>
      </c>
      <c r="B52" s="18" t="s">
        <v>39</v>
      </c>
      <c r="C52" s="19" t="s">
        <v>344</v>
      </c>
      <c r="D52" s="9">
        <f>'№ 5ведомственная'!F360</f>
        <v>42606.7</v>
      </c>
      <c r="E52" s="9">
        <f>'№ 5ведомственная'!G360</f>
        <v>37600</v>
      </c>
      <c r="F52" s="9">
        <f>'№ 5ведомственная'!H360</f>
        <v>35600</v>
      </c>
      <c r="G52" s="79"/>
    </row>
    <row r="53" spans="1:7" ht="25.5" outlineLevel="4">
      <c r="A53" s="18" t="s">
        <v>675</v>
      </c>
      <c r="B53" s="17"/>
      <c r="C53" s="19" t="s">
        <v>676</v>
      </c>
      <c r="D53" s="9">
        <f>D54</f>
        <v>100</v>
      </c>
      <c r="E53" s="9">
        <f t="shared" ref="E53:F53" si="18">E54</f>
        <v>0</v>
      </c>
      <c r="F53" s="9">
        <f t="shared" si="18"/>
        <v>0</v>
      </c>
      <c r="G53" s="79"/>
    </row>
    <row r="54" spans="1:7" ht="25.5" outlineLevel="4">
      <c r="A54" s="18" t="s">
        <v>675</v>
      </c>
      <c r="B54" s="17" t="s">
        <v>39</v>
      </c>
      <c r="C54" s="19" t="s">
        <v>344</v>
      </c>
      <c r="D54" s="9">
        <f>'№ 5ведомственная'!F362</f>
        <v>100</v>
      </c>
      <c r="E54" s="9">
        <f>'№ 5ведомственная'!G362</f>
        <v>0</v>
      </c>
      <c r="F54" s="9">
        <f>'№ 5ведомственная'!H362</f>
        <v>0</v>
      </c>
      <c r="G54" s="79"/>
    </row>
    <row r="55" spans="1:7" ht="51" outlineLevel="4">
      <c r="A55" s="18" t="s">
        <v>647</v>
      </c>
      <c r="B55" s="17"/>
      <c r="C55" s="19" t="s">
        <v>689</v>
      </c>
      <c r="D55" s="9">
        <f>D56</f>
        <v>1346.4</v>
      </c>
      <c r="E55" s="9">
        <f t="shared" ref="E55:F55" si="19">E56</f>
        <v>1346.4</v>
      </c>
      <c r="F55" s="9">
        <f t="shared" si="19"/>
        <v>1346.4</v>
      </c>
      <c r="G55" s="79"/>
    </row>
    <row r="56" spans="1:7" ht="25.5" outlineLevel="4">
      <c r="A56" s="18" t="s">
        <v>647</v>
      </c>
      <c r="B56" s="17">
        <v>600</v>
      </c>
      <c r="C56" s="19" t="s">
        <v>575</v>
      </c>
      <c r="D56" s="9">
        <f>'№ 5ведомственная'!F364</f>
        <v>1346.4</v>
      </c>
      <c r="E56" s="9">
        <f>'№ 5ведомственная'!G364</f>
        <v>1346.4</v>
      </c>
      <c r="F56" s="9">
        <f>'№ 5ведомственная'!H364</f>
        <v>1346.4</v>
      </c>
      <c r="G56" s="79"/>
    </row>
    <row r="57" spans="1:7" ht="40.5" customHeight="1" outlineLevel="4">
      <c r="A57" s="18" t="s">
        <v>643</v>
      </c>
      <c r="B57" s="17"/>
      <c r="C57" s="19" t="str">
        <f>'№ 5ведомственная'!E365</f>
        <v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v>
      </c>
      <c r="D57" s="9">
        <f>D58</f>
        <v>9843.1</v>
      </c>
      <c r="E57" s="9">
        <f t="shared" ref="E57:F57" si="20">E58</f>
        <v>9843.1</v>
      </c>
      <c r="F57" s="9">
        <f t="shared" si="20"/>
        <v>9843.1</v>
      </c>
      <c r="G57" s="79"/>
    </row>
    <row r="58" spans="1:7" ht="30" customHeight="1" outlineLevel="4">
      <c r="A58" s="18" t="s">
        <v>643</v>
      </c>
      <c r="B58" s="17" t="str">
        <f>'№ 5ведомственная'!D366</f>
        <v>600</v>
      </c>
      <c r="C58" s="19" t="str">
        <f>'№ 5ведомственная'!E366</f>
        <v xml:space="preserve"> Предоставление субсидий бюджетным, автономным учреждениям и иным некоммерческим организациям</v>
      </c>
      <c r="D58" s="9">
        <f>'№ 5ведомственная'!F366</f>
        <v>9843.1</v>
      </c>
      <c r="E58" s="9">
        <f>'№ 5ведомственная'!G366</f>
        <v>9843.1</v>
      </c>
      <c r="F58" s="9">
        <f>'№ 5ведомственная'!H366</f>
        <v>9843.1</v>
      </c>
      <c r="G58" s="79"/>
    </row>
    <row r="59" spans="1:7" ht="38.25" outlineLevel="4">
      <c r="A59" s="18" t="s">
        <v>640</v>
      </c>
      <c r="B59" s="17"/>
      <c r="C59" s="19" t="s">
        <v>641</v>
      </c>
      <c r="D59" s="9">
        <f>D60</f>
        <v>9483.2999999999993</v>
      </c>
      <c r="E59" s="9">
        <f t="shared" ref="E59:F59" si="21">E60</f>
        <v>9507.2000000000007</v>
      </c>
      <c r="F59" s="9">
        <f t="shared" si="21"/>
        <v>9794.5</v>
      </c>
      <c r="G59" s="79"/>
    </row>
    <row r="60" spans="1:7" ht="25.5" outlineLevel="4">
      <c r="A60" s="18" t="s">
        <v>640</v>
      </c>
      <c r="B60" s="17" t="s">
        <v>39</v>
      </c>
      <c r="C60" s="19" t="s">
        <v>344</v>
      </c>
      <c r="D60" s="9">
        <f>'№ 5ведомственная'!F368</f>
        <v>9483.2999999999993</v>
      </c>
      <c r="E60" s="9">
        <f>'№ 5ведомственная'!G368</f>
        <v>9507.2000000000007</v>
      </c>
      <c r="F60" s="9">
        <f>'№ 5ведомственная'!H368</f>
        <v>9794.5</v>
      </c>
      <c r="G60" s="79"/>
    </row>
    <row r="61" spans="1:7" ht="38.25" outlineLevel="4">
      <c r="A61" s="18" t="s">
        <v>659</v>
      </c>
      <c r="B61" s="17"/>
      <c r="C61" s="19" t="s">
        <v>660</v>
      </c>
      <c r="D61" s="9">
        <f>D62</f>
        <v>23.1</v>
      </c>
      <c r="E61" s="9">
        <f t="shared" ref="E61:F61" si="22">E62</f>
        <v>23.1</v>
      </c>
      <c r="F61" s="9">
        <f t="shared" si="22"/>
        <v>23.1</v>
      </c>
      <c r="G61" s="79"/>
    </row>
    <row r="62" spans="1:7" ht="25.5" outlineLevel="4">
      <c r="A62" s="18" t="s">
        <v>659</v>
      </c>
      <c r="B62" s="17" t="s">
        <v>39</v>
      </c>
      <c r="C62" s="19" t="s">
        <v>344</v>
      </c>
      <c r="D62" s="9">
        <f>'№ 5ведомственная'!F372</f>
        <v>23.1</v>
      </c>
      <c r="E62" s="9">
        <f>'№ 5ведомственная'!G372</f>
        <v>23.1</v>
      </c>
      <c r="F62" s="9">
        <f>'№ 5ведомственная'!H372</f>
        <v>23.1</v>
      </c>
      <c r="G62" s="79"/>
    </row>
    <row r="63" spans="1:7" ht="25.5" outlineLevel="3">
      <c r="A63" s="18" t="s">
        <v>183</v>
      </c>
      <c r="B63" s="18"/>
      <c r="C63" s="19" t="s">
        <v>469</v>
      </c>
      <c r="D63" s="9">
        <f>D64</f>
        <v>3029.7</v>
      </c>
      <c r="E63" s="9">
        <f t="shared" ref="E63:F63" si="23">E64</f>
        <v>0</v>
      </c>
      <c r="F63" s="9">
        <f t="shared" si="23"/>
        <v>0</v>
      </c>
      <c r="G63" s="79"/>
    </row>
    <row r="64" spans="1:7" ht="25.5" outlineLevel="4">
      <c r="A64" s="18" t="s">
        <v>183</v>
      </c>
      <c r="B64" s="18" t="s">
        <v>39</v>
      </c>
      <c r="C64" s="19" t="s">
        <v>344</v>
      </c>
      <c r="D64" s="9">
        <f>'№ 5ведомственная'!F370</f>
        <v>3029.7</v>
      </c>
      <c r="E64" s="9">
        <f>'№ 5ведомственная'!G370</f>
        <v>0</v>
      </c>
      <c r="F64" s="9">
        <f>'№ 5ведомственная'!H370</f>
        <v>0</v>
      </c>
      <c r="G64" s="79"/>
    </row>
    <row r="65" spans="1:7" outlineLevel="2">
      <c r="A65" s="18" t="s">
        <v>184</v>
      </c>
      <c r="B65" s="18"/>
      <c r="C65" s="19" t="s">
        <v>470</v>
      </c>
      <c r="D65" s="9">
        <f>D68+D70+D66</f>
        <v>10908.7</v>
      </c>
      <c r="E65" s="9">
        <f t="shared" ref="E65:F65" si="24">E68+E70+E66</f>
        <v>10108.700000000001</v>
      </c>
      <c r="F65" s="9">
        <f t="shared" si="24"/>
        <v>8908.7000000000007</v>
      </c>
      <c r="G65" s="79"/>
    </row>
    <row r="66" spans="1:7" ht="89.25" outlineLevel="2">
      <c r="A66" s="18" t="s">
        <v>588</v>
      </c>
      <c r="B66" s="17"/>
      <c r="C66" s="19" t="s">
        <v>619</v>
      </c>
      <c r="D66" s="9">
        <f>D67</f>
        <v>1808.7</v>
      </c>
      <c r="E66" s="9">
        <f t="shared" ref="E66:F66" si="25">E67</f>
        <v>1808.7</v>
      </c>
      <c r="F66" s="9">
        <f t="shared" si="25"/>
        <v>1808.7</v>
      </c>
      <c r="G66" s="79"/>
    </row>
    <row r="67" spans="1:7" ht="25.5" outlineLevel="2">
      <c r="A67" s="18" t="s">
        <v>588</v>
      </c>
      <c r="B67" s="17">
        <v>600</v>
      </c>
      <c r="C67" s="19" t="s">
        <v>344</v>
      </c>
      <c r="D67" s="9">
        <f>'№ 5ведомственная'!F375</f>
        <v>1808.7</v>
      </c>
      <c r="E67" s="9">
        <f>'№ 5ведомственная'!G375</f>
        <v>1808.7</v>
      </c>
      <c r="F67" s="9">
        <f>'№ 5ведомственная'!H375</f>
        <v>1808.7</v>
      </c>
      <c r="G67" s="79"/>
    </row>
    <row r="68" spans="1:7" ht="25.5" outlineLevel="3">
      <c r="A68" s="18" t="s">
        <v>185</v>
      </c>
      <c r="B68" s="18"/>
      <c r="C68" s="19" t="s">
        <v>471</v>
      </c>
      <c r="D68" s="9">
        <f>D69</f>
        <v>4300</v>
      </c>
      <c r="E68" s="9">
        <f t="shared" ref="E68:F68" si="26">E69</f>
        <v>4300</v>
      </c>
      <c r="F68" s="9">
        <f t="shared" si="26"/>
        <v>4300</v>
      </c>
      <c r="G68" s="79"/>
    </row>
    <row r="69" spans="1:7" ht="25.5" outlineLevel="4">
      <c r="A69" s="18" t="s">
        <v>185</v>
      </c>
      <c r="B69" s="18" t="s">
        <v>39</v>
      </c>
      <c r="C69" s="19" t="s">
        <v>344</v>
      </c>
      <c r="D69" s="9">
        <f>'№ 5ведомственная'!F377</f>
        <v>4300</v>
      </c>
      <c r="E69" s="9">
        <f>'№ 5ведомственная'!G377</f>
        <v>4300</v>
      </c>
      <c r="F69" s="9">
        <f>'№ 5ведомственная'!H377</f>
        <v>4300</v>
      </c>
      <c r="G69" s="79"/>
    </row>
    <row r="70" spans="1:7" ht="25.5" outlineLevel="3">
      <c r="A70" s="18" t="s">
        <v>186</v>
      </c>
      <c r="B70" s="18"/>
      <c r="C70" s="19" t="s">
        <v>472</v>
      </c>
      <c r="D70" s="9">
        <f>D71</f>
        <v>4800</v>
      </c>
      <c r="E70" s="9">
        <f t="shared" ref="E70:F70" si="27">E71</f>
        <v>4000</v>
      </c>
      <c r="F70" s="9">
        <f t="shared" si="27"/>
        <v>2800</v>
      </c>
      <c r="G70" s="79"/>
    </row>
    <row r="71" spans="1:7" ht="25.5" outlineLevel="4">
      <c r="A71" s="18" t="s">
        <v>186</v>
      </c>
      <c r="B71" s="18" t="s">
        <v>39</v>
      </c>
      <c r="C71" s="19" t="s">
        <v>344</v>
      </c>
      <c r="D71" s="9">
        <f>'№ 5ведомственная'!F379</f>
        <v>4800</v>
      </c>
      <c r="E71" s="9">
        <f>'№ 5ведомственная'!G379</f>
        <v>4000</v>
      </c>
      <c r="F71" s="9">
        <f>'№ 5ведомственная'!H379</f>
        <v>2800</v>
      </c>
      <c r="G71" s="79"/>
    </row>
    <row r="72" spans="1:7" ht="25.5" outlineLevel="4">
      <c r="A72" s="18" t="s">
        <v>678</v>
      </c>
      <c r="B72" s="17"/>
      <c r="C72" s="19" t="s">
        <v>679</v>
      </c>
      <c r="D72" s="9">
        <f>D73</f>
        <v>4.5</v>
      </c>
      <c r="E72" s="9">
        <f t="shared" ref="E72:F72" si="28">E73</f>
        <v>4.5</v>
      </c>
      <c r="F72" s="9">
        <f t="shared" si="28"/>
        <v>4.5</v>
      </c>
      <c r="G72" s="79"/>
    </row>
    <row r="73" spans="1:7" ht="38.25" outlineLevel="4">
      <c r="A73" s="18" t="s">
        <v>677</v>
      </c>
      <c r="B73" s="17"/>
      <c r="C73" s="19" t="s">
        <v>680</v>
      </c>
      <c r="D73" s="9">
        <f>D74</f>
        <v>4.5</v>
      </c>
      <c r="E73" s="9">
        <f t="shared" ref="E73:F73" si="29">E74</f>
        <v>4.5</v>
      </c>
      <c r="F73" s="9">
        <f t="shared" si="29"/>
        <v>4.5</v>
      </c>
      <c r="G73" s="79"/>
    </row>
    <row r="74" spans="1:7" ht="25.5" outlineLevel="4">
      <c r="A74" s="18" t="s">
        <v>677</v>
      </c>
      <c r="B74" s="17">
        <v>600</v>
      </c>
      <c r="C74" s="19" t="s">
        <v>344</v>
      </c>
      <c r="D74" s="9">
        <f>'№ 5ведомственная'!F382</f>
        <v>4.5</v>
      </c>
      <c r="E74" s="9">
        <f>'№ 5ведомственная'!G382</f>
        <v>4.5</v>
      </c>
      <c r="F74" s="9">
        <f>'№ 5ведомственная'!H382</f>
        <v>4.5</v>
      </c>
      <c r="G74" s="79"/>
    </row>
    <row r="75" spans="1:7" ht="25.5" outlineLevel="1">
      <c r="A75" s="18" t="s">
        <v>194</v>
      </c>
      <c r="B75" s="18"/>
      <c r="C75" s="19" t="s">
        <v>479</v>
      </c>
      <c r="D75" s="9">
        <f>D76</f>
        <v>20467.099999999999</v>
      </c>
      <c r="E75" s="9">
        <f t="shared" ref="E75:F75" si="30">E76</f>
        <v>20467.099999999999</v>
      </c>
      <c r="F75" s="9">
        <f t="shared" si="30"/>
        <v>19467.100000000002</v>
      </c>
      <c r="G75" s="79"/>
    </row>
    <row r="76" spans="1:7" ht="30.75" customHeight="1" outlineLevel="2">
      <c r="A76" s="18" t="s">
        <v>195</v>
      </c>
      <c r="B76" s="18"/>
      <c r="C76" s="19" t="s">
        <v>480</v>
      </c>
      <c r="D76" s="9">
        <f>D79+D81+D77+D83</f>
        <v>20467.099999999999</v>
      </c>
      <c r="E76" s="9">
        <f t="shared" ref="E76:F76" si="31">E79+E81+E77+E83</f>
        <v>20467.099999999999</v>
      </c>
      <c r="F76" s="9">
        <f t="shared" si="31"/>
        <v>19467.100000000002</v>
      </c>
      <c r="G76" s="79"/>
    </row>
    <row r="77" spans="1:7" ht="30.75" customHeight="1" outlineLevel="2">
      <c r="A77" s="18" t="s">
        <v>593</v>
      </c>
      <c r="B77" s="18"/>
      <c r="C77" s="19" t="s">
        <v>594</v>
      </c>
      <c r="D77" s="9">
        <f>D78</f>
        <v>3081.3</v>
      </c>
      <c r="E77" s="9">
        <f t="shared" ref="E77:F77" si="32">E78</f>
        <v>3081.3</v>
      </c>
      <c r="F77" s="9">
        <f t="shared" si="32"/>
        <v>3081.3</v>
      </c>
      <c r="G77" s="79"/>
    </row>
    <row r="78" spans="1:7" ht="30.75" customHeight="1" outlineLevel="2">
      <c r="A78" s="18" t="s">
        <v>593</v>
      </c>
      <c r="B78" s="18" t="s">
        <v>39</v>
      </c>
      <c r="C78" s="19" t="s">
        <v>344</v>
      </c>
      <c r="D78" s="9">
        <f>'№ 5ведомственная'!F397</f>
        <v>3081.3</v>
      </c>
      <c r="E78" s="9">
        <f>'№ 5ведомственная'!G397</f>
        <v>3081.3</v>
      </c>
      <c r="F78" s="9">
        <f>'№ 5ведомственная'!H397</f>
        <v>3081.3</v>
      </c>
      <c r="G78" s="79"/>
    </row>
    <row r="79" spans="1:7" ht="38.25" outlineLevel="3">
      <c r="A79" s="18" t="s">
        <v>196</v>
      </c>
      <c r="B79" s="18"/>
      <c r="C79" s="19" t="s">
        <v>620</v>
      </c>
      <c r="D79" s="9">
        <f>D80</f>
        <v>15150</v>
      </c>
      <c r="E79" s="9">
        <f t="shared" ref="E79:F79" si="33">E80</f>
        <v>15150</v>
      </c>
      <c r="F79" s="9">
        <f t="shared" si="33"/>
        <v>14150</v>
      </c>
      <c r="G79" s="79"/>
    </row>
    <row r="80" spans="1:7" ht="25.5" outlineLevel="4">
      <c r="A80" s="18" t="s">
        <v>196</v>
      </c>
      <c r="B80" s="18" t="s">
        <v>39</v>
      </c>
      <c r="C80" s="19" t="s">
        <v>344</v>
      </c>
      <c r="D80" s="9">
        <f>'№ 5ведомственная'!F399</f>
        <v>15150</v>
      </c>
      <c r="E80" s="9">
        <f>'№ 5ведомственная'!G399</f>
        <v>15150</v>
      </c>
      <c r="F80" s="9">
        <f>'№ 5ведомственная'!H399</f>
        <v>14150</v>
      </c>
      <c r="G80" s="79"/>
    </row>
    <row r="81" spans="1:7" ht="38.25" outlineLevel="3">
      <c r="A81" s="18" t="s">
        <v>215</v>
      </c>
      <c r="B81" s="18"/>
      <c r="C81" s="19" t="s">
        <v>494</v>
      </c>
      <c r="D81" s="9">
        <f>D82</f>
        <v>2204.6</v>
      </c>
      <c r="E81" s="9">
        <f t="shared" ref="E81:F81" si="34">E82</f>
        <v>2204.6</v>
      </c>
      <c r="F81" s="9">
        <f t="shared" si="34"/>
        <v>2204.6</v>
      </c>
      <c r="G81" s="79"/>
    </row>
    <row r="82" spans="1:7" ht="25.5" outlineLevel="4">
      <c r="A82" s="18" t="s">
        <v>215</v>
      </c>
      <c r="B82" s="18" t="s">
        <v>39</v>
      </c>
      <c r="C82" s="19" t="s">
        <v>344</v>
      </c>
      <c r="D82" s="9">
        <f>'№ 5ведомственная'!F454</f>
        <v>2204.6</v>
      </c>
      <c r="E82" s="9">
        <f>'№ 5ведомственная'!G454</f>
        <v>2204.6</v>
      </c>
      <c r="F82" s="9">
        <f>'№ 5ведомственная'!H454</f>
        <v>2204.6</v>
      </c>
      <c r="G82" s="79"/>
    </row>
    <row r="83" spans="1:7" ht="38.25" outlineLevel="4">
      <c r="A83" s="18" t="s">
        <v>604</v>
      </c>
      <c r="B83" s="17"/>
      <c r="C83" s="19" t="s">
        <v>603</v>
      </c>
      <c r="D83" s="9">
        <f>D84</f>
        <v>31.2</v>
      </c>
      <c r="E83" s="9">
        <f t="shared" ref="E83:F83" si="35">E84</f>
        <v>31.2</v>
      </c>
      <c r="F83" s="9">
        <f t="shared" si="35"/>
        <v>31.2</v>
      </c>
      <c r="G83" s="79"/>
    </row>
    <row r="84" spans="1:7" ht="25.5" outlineLevel="4">
      <c r="A84" s="18" t="s">
        <v>604</v>
      </c>
      <c r="B84" s="17" t="s">
        <v>39</v>
      </c>
      <c r="C84" s="19" t="s">
        <v>344</v>
      </c>
      <c r="D84" s="9">
        <f>'№ 5ведомственная'!F401</f>
        <v>31.2</v>
      </c>
      <c r="E84" s="9">
        <f>'№ 5ведомственная'!G401</f>
        <v>31.2</v>
      </c>
      <c r="F84" s="9">
        <f>'№ 5ведомственная'!H401</f>
        <v>31.2</v>
      </c>
      <c r="G84" s="79"/>
    </row>
    <row r="85" spans="1:7" outlineLevel="1">
      <c r="A85" s="18" t="s">
        <v>202</v>
      </c>
      <c r="B85" s="18"/>
      <c r="C85" s="19" t="s">
        <v>485</v>
      </c>
      <c r="D85" s="9">
        <f>D86+D89</f>
        <v>5384.7</v>
      </c>
      <c r="E85" s="9">
        <f>E86+E89</f>
        <v>5384.7</v>
      </c>
      <c r="F85" s="9">
        <f>F86+F89</f>
        <v>5384.7</v>
      </c>
      <c r="G85" s="79"/>
    </row>
    <row r="86" spans="1:7" ht="25.5" outlineLevel="2">
      <c r="A86" s="18" t="s">
        <v>203</v>
      </c>
      <c r="B86" s="18"/>
      <c r="C86" s="19" t="s">
        <v>486</v>
      </c>
      <c r="D86" s="9">
        <f>D87</f>
        <v>3700</v>
      </c>
      <c r="E86" s="9">
        <f t="shared" ref="E86:F86" si="36">E87</f>
        <v>3700</v>
      </c>
      <c r="F86" s="9">
        <f t="shared" si="36"/>
        <v>3700</v>
      </c>
      <c r="G86" s="79"/>
    </row>
    <row r="87" spans="1:7" ht="25.5" outlineLevel="3">
      <c r="A87" s="18" t="s">
        <v>204</v>
      </c>
      <c r="B87" s="18"/>
      <c r="C87" s="19" t="s">
        <v>487</v>
      </c>
      <c r="D87" s="9">
        <f>D88</f>
        <v>3700</v>
      </c>
      <c r="E87" s="9">
        <f t="shared" ref="E87:F87" si="37">E88</f>
        <v>3700</v>
      </c>
      <c r="F87" s="9">
        <f t="shared" si="37"/>
        <v>3700</v>
      </c>
      <c r="G87" s="79"/>
    </row>
    <row r="88" spans="1:7" ht="25.5" outlineLevel="4">
      <c r="A88" s="18" t="s">
        <v>204</v>
      </c>
      <c r="B88" s="18" t="s">
        <v>39</v>
      </c>
      <c r="C88" s="19" t="s">
        <v>344</v>
      </c>
      <c r="D88" s="9">
        <f>'№ 5ведомственная'!F417</f>
        <v>3700</v>
      </c>
      <c r="E88" s="9">
        <f>'№ 5ведомственная'!G417</f>
        <v>3700</v>
      </c>
      <c r="F88" s="9">
        <f>'№ 5ведомственная'!H417</f>
        <v>3700</v>
      </c>
      <c r="G88" s="79"/>
    </row>
    <row r="89" spans="1:7" outlineLevel="4">
      <c r="A89" s="18" t="s">
        <v>590</v>
      </c>
      <c r="B89" s="18"/>
      <c r="C89" s="19" t="s">
        <v>591</v>
      </c>
      <c r="D89" s="9">
        <f>D90+D92</f>
        <v>1684.7</v>
      </c>
      <c r="E89" s="9">
        <f t="shared" ref="E89:F89" si="38">E90+E92</f>
        <v>1684.7</v>
      </c>
      <c r="F89" s="9">
        <f t="shared" si="38"/>
        <v>1684.7</v>
      </c>
      <c r="G89" s="79"/>
    </row>
    <row r="90" spans="1:7" ht="38.25" outlineLevel="4">
      <c r="A90" s="18" t="s">
        <v>589</v>
      </c>
      <c r="B90" s="18"/>
      <c r="C90" s="19" t="s">
        <v>592</v>
      </c>
      <c r="D90" s="9">
        <f>D91</f>
        <v>1509.5</v>
      </c>
      <c r="E90" s="9">
        <f t="shared" ref="E90:F90" si="39">E91</f>
        <v>1509.5</v>
      </c>
      <c r="F90" s="9">
        <f t="shared" si="39"/>
        <v>1509.5</v>
      </c>
      <c r="G90" s="79"/>
    </row>
    <row r="91" spans="1:7" ht="25.5" outlineLevel="4">
      <c r="A91" s="18" t="s">
        <v>589</v>
      </c>
      <c r="B91" s="18" t="s">
        <v>39</v>
      </c>
      <c r="C91" s="19" t="s">
        <v>344</v>
      </c>
      <c r="D91" s="9">
        <f>'№ 5ведомственная'!F422</f>
        <v>1509.5</v>
      </c>
      <c r="E91" s="9">
        <f>'№ 5ведомственная'!G422</f>
        <v>1509.5</v>
      </c>
      <c r="F91" s="9">
        <f>'№ 5ведомственная'!H422</f>
        <v>1509.5</v>
      </c>
      <c r="G91" s="79"/>
    </row>
    <row r="92" spans="1:7" outlineLevel="4">
      <c r="A92" s="18" t="s">
        <v>606</v>
      </c>
      <c r="B92" s="18"/>
      <c r="C92" s="19" t="s">
        <v>607</v>
      </c>
      <c r="D92" s="9">
        <f>D93</f>
        <v>175.2</v>
      </c>
      <c r="E92" s="9">
        <f t="shared" ref="E92:F92" si="40">E93</f>
        <v>175.2</v>
      </c>
      <c r="F92" s="9">
        <f t="shared" si="40"/>
        <v>175.2</v>
      </c>
      <c r="G92" s="79"/>
    </row>
    <row r="93" spans="1:7" ht="25.5" outlineLevel="4">
      <c r="A93" s="18" t="s">
        <v>606</v>
      </c>
      <c r="B93" s="18" t="s">
        <v>39</v>
      </c>
      <c r="C93" s="19" t="s">
        <v>344</v>
      </c>
      <c r="D93" s="9">
        <f>'№ 5ведомственная'!F420</f>
        <v>175.2</v>
      </c>
      <c r="E93" s="9">
        <f>'№ 5ведомственная'!G420</f>
        <v>175.2</v>
      </c>
      <c r="F93" s="9">
        <f>'№ 5ведомственная'!H420</f>
        <v>175.2</v>
      </c>
      <c r="G93" s="79"/>
    </row>
    <row r="94" spans="1:7" ht="25.5" outlineLevel="1">
      <c r="A94" s="18" t="s">
        <v>206</v>
      </c>
      <c r="B94" s="18"/>
      <c r="C94" s="19" t="s">
        <v>488</v>
      </c>
      <c r="D94" s="9">
        <f>D95</f>
        <v>17434.7</v>
      </c>
      <c r="E94" s="9">
        <f t="shared" ref="E94:F94" si="41">E95</f>
        <v>17301.7</v>
      </c>
      <c r="F94" s="9">
        <f t="shared" si="41"/>
        <v>17301.7</v>
      </c>
      <c r="G94" s="79"/>
    </row>
    <row r="95" spans="1:7" ht="25.5" outlineLevel="2">
      <c r="A95" s="18" t="s">
        <v>207</v>
      </c>
      <c r="B95" s="18"/>
      <c r="C95" s="19" t="s">
        <v>489</v>
      </c>
      <c r="D95" s="9">
        <f>D96+D100</f>
        <v>17434.7</v>
      </c>
      <c r="E95" s="9">
        <f t="shared" ref="E95:F95" si="42">E96+E100</f>
        <v>17301.7</v>
      </c>
      <c r="F95" s="9">
        <f t="shared" si="42"/>
        <v>17301.7</v>
      </c>
      <c r="G95" s="79"/>
    </row>
    <row r="96" spans="1:7" ht="25.5" outlineLevel="3">
      <c r="A96" s="18" t="s">
        <v>208</v>
      </c>
      <c r="B96" s="18"/>
      <c r="C96" s="19" t="s">
        <v>490</v>
      </c>
      <c r="D96" s="9">
        <f>D97+D98+D99</f>
        <v>12706.6</v>
      </c>
      <c r="E96" s="9">
        <f t="shared" ref="E96:F96" si="43">E97+E98+E99</f>
        <v>12606.6</v>
      </c>
      <c r="F96" s="9">
        <f t="shared" si="43"/>
        <v>12606.6</v>
      </c>
      <c r="G96" s="79"/>
    </row>
    <row r="97" spans="1:7" ht="51" outlineLevel="4">
      <c r="A97" s="18" t="s">
        <v>208</v>
      </c>
      <c r="B97" s="18" t="s">
        <v>6</v>
      </c>
      <c r="C97" s="19" t="s">
        <v>317</v>
      </c>
      <c r="D97" s="9">
        <f>'№ 5ведомственная'!F322</f>
        <v>10793.6</v>
      </c>
      <c r="E97" s="9">
        <f>'№ 5ведомственная'!G322</f>
        <v>10793.6</v>
      </c>
      <c r="F97" s="9">
        <f>'№ 5ведомственная'!H322</f>
        <v>10793.6</v>
      </c>
      <c r="G97" s="79"/>
    </row>
    <row r="98" spans="1:7" ht="25.5" outlineLevel="4">
      <c r="A98" s="18" t="s">
        <v>208</v>
      </c>
      <c r="B98" s="18" t="s">
        <v>7</v>
      </c>
      <c r="C98" s="19" t="s">
        <v>318</v>
      </c>
      <c r="D98" s="9">
        <f>'№ 5ведомственная'!F323</f>
        <v>1905</v>
      </c>
      <c r="E98" s="9">
        <f>'№ 5ведомственная'!G323</f>
        <v>1805</v>
      </c>
      <c r="F98" s="9">
        <f>'№ 5ведомственная'!H323</f>
        <v>1805</v>
      </c>
      <c r="G98" s="79"/>
    </row>
    <row r="99" spans="1:7" outlineLevel="4">
      <c r="A99" s="18" t="s">
        <v>208</v>
      </c>
      <c r="B99" s="18" t="s">
        <v>8</v>
      </c>
      <c r="C99" s="19" t="s">
        <v>319</v>
      </c>
      <c r="D99" s="9">
        <f>'№ 5ведомственная'!F324</f>
        <v>8</v>
      </c>
      <c r="E99" s="9">
        <f>'№ 5ведомственная'!G324</f>
        <v>8</v>
      </c>
      <c r="F99" s="9">
        <f>'№ 5ведомственная'!H324</f>
        <v>8</v>
      </c>
      <c r="G99" s="79"/>
    </row>
    <row r="100" spans="1:7" ht="25.5" outlineLevel="3">
      <c r="A100" s="18" t="s">
        <v>209</v>
      </c>
      <c r="B100" s="18"/>
      <c r="C100" s="19" t="s">
        <v>491</v>
      </c>
      <c r="D100" s="9">
        <f>D101+D102</f>
        <v>4728.1000000000004</v>
      </c>
      <c r="E100" s="9">
        <f t="shared" ref="E100:F100" si="44">E101+E102</f>
        <v>4695.1000000000004</v>
      </c>
      <c r="F100" s="9">
        <f t="shared" si="44"/>
        <v>4695.1000000000004</v>
      </c>
      <c r="G100" s="79"/>
    </row>
    <row r="101" spans="1:7" ht="51" outlineLevel="4">
      <c r="A101" s="18" t="s">
        <v>209</v>
      </c>
      <c r="B101" s="18" t="s">
        <v>6</v>
      </c>
      <c r="C101" s="19" t="s">
        <v>317</v>
      </c>
      <c r="D101" s="9">
        <f>'№ 5ведомственная'!F428</f>
        <v>4679</v>
      </c>
      <c r="E101" s="9">
        <f>'№ 5ведомственная'!G428</f>
        <v>4679</v>
      </c>
      <c r="F101" s="9">
        <f>'№ 5ведомственная'!H428</f>
        <v>4679</v>
      </c>
      <c r="G101" s="79"/>
    </row>
    <row r="102" spans="1:7" ht="25.5" outlineLevel="4">
      <c r="A102" s="18" t="s">
        <v>209</v>
      </c>
      <c r="B102" s="18" t="s">
        <v>7</v>
      </c>
      <c r="C102" s="19" t="s">
        <v>318</v>
      </c>
      <c r="D102" s="9">
        <f>'№ 5ведомственная'!F429</f>
        <v>49.1</v>
      </c>
      <c r="E102" s="9">
        <f>'№ 5ведомственная'!G429</f>
        <v>16.100000000000001</v>
      </c>
      <c r="F102" s="9">
        <f>'№ 5ведомственная'!H429</f>
        <v>16.100000000000001</v>
      </c>
      <c r="G102" s="79"/>
    </row>
    <row r="103" spans="1:7" s="30" customFormat="1" ht="38.25">
      <c r="A103" s="18" t="s">
        <v>220</v>
      </c>
      <c r="B103" s="18"/>
      <c r="C103" s="19" t="s">
        <v>311</v>
      </c>
      <c r="D103" s="9">
        <f>D104+D135+D146</f>
        <v>49946.600000000006</v>
      </c>
      <c r="E103" s="9">
        <f>E104+E135+E146</f>
        <v>45475.1</v>
      </c>
      <c r="F103" s="9">
        <f>F104+F135+F146</f>
        <v>43475.1</v>
      </c>
      <c r="G103" s="84"/>
    </row>
    <row r="104" spans="1:7" ht="25.5" outlineLevel="1">
      <c r="A104" s="18" t="s">
        <v>237</v>
      </c>
      <c r="B104" s="18"/>
      <c r="C104" s="19" t="s">
        <v>518</v>
      </c>
      <c r="D104" s="9">
        <f>D105+D116+D125+D128</f>
        <v>40609.600000000006</v>
      </c>
      <c r="E104" s="9">
        <f t="shared" ref="E104:F104" si="45">E105+E116+E125+E128</f>
        <v>36233</v>
      </c>
      <c r="F104" s="9">
        <f t="shared" si="45"/>
        <v>34233</v>
      </c>
      <c r="G104" s="79"/>
    </row>
    <row r="105" spans="1:7" outlineLevel="2">
      <c r="A105" s="18" t="s">
        <v>238</v>
      </c>
      <c r="B105" s="18"/>
      <c r="C105" s="19" t="s">
        <v>519</v>
      </c>
      <c r="D105" s="9">
        <f>D108+D112+D106+D114</f>
        <v>14211.4</v>
      </c>
      <c r="E105" s="9">
        <f t="shared" ref="E105:F105" si="46">E108+E112+E106+E114</f>
        <v>13151.4</v>
      </c>
      <c r="F105" s="9">
        <f t="shared" si="46"/>
        <v>12651.4</v>
      </c>
      <c r="G105" s="79"/>
    </row>
    <row r="106" spans="1:7" ht="38.25" outlineLevel="2">
      <c r="A106" s="18" t="s">
        <v>597</v>
      </c>
      <c r="B106" s="18"/>
      <c r="C106" s="19" t="s">
        <v>615</v>
      </c>
      <c r="D106" s="9">
        <f>D107</f>
        <v>5107.3</v>
      </c>
      <c r="E106" s="9">
        <f t="shared" ref="E106:F106" si="47">E107</f>
        <v>5107.3</v>
      </c>
      <c r="F106" s="9">
        <f t="shared" si="47"/>
        <v>5107.3</v>
      </c>
      <c r="G106" s="79"/>
    </row>
    <row r="107" spans="1:7" ht="51" outlineLevel="2">
      <c r="A107" s="18" t="s">
        <v>597</v>
      </c>
      <c r="B107" s="18" t="s">
        <v>6</v>
      </c>
      <c r="C107" s="19" t="s">
        <v>317</v>
      </c>
      <c r="D107" s="9">
        <f>'№ 5ведомственная'!F506</f>
        <v>5107.3</v>
      </c>
      <c r="E107" s="9">
        <f>'№ 5ведомственная'!G506</f>
        <v>5107.3</v>
      </c>
      <c r="F107" s="9">
        <f>'№ 5ведомственная'!H506</f>
        <v>5107.3</v>
      </c>
      <c r="G107" s="79"/>
    </row>
    <row r="108" spans="1:7" outlineLevel="3">
      <c r="A108" s="18" t="s">
        <v>239</v>
      </c>
      <c r="B108" s="18"/>
      <c r="C108" s="19" t="s">
        <v>520</v>
      </c>
      <c r="D108" s="9">
        <f>D109+D110+D111</f>
        <v>9002.5</v>
      </c>
      <c r="E108" s="9">
        <f t="shared" ref="E108:F108" si="48">E109+E110+E111</f>
        <v>7992.5</v>
      </c>
      <c r="F108" s="9">
        <f t="shared" si="48"/>
        <v>7492.5</v>
      </c>
      <c r="G108" s="79"/>
    </row>
    <row r="109" spans="1:7" ht="51" outlineLevel="4">
      <c r="A109" s="18" t="s">
        <v>239</v>
      </c>
      <c r="B109" s="18" t="s">
        <v>6</v>
      </c>
      <c r="C109" s="19" t="s">
        <v>317</v>
      </c>
      <c r="D109" s="9">
        <f>'№ 5ведомственная'!F508</f>
        <v>5832</v>
      </c>
      <c r="E109" s="9">
        <f>'№ 5ведомственная'!G508</f>
        <v>5832</v>
      </c>
      <c r="F109" s="9">
        <f>'№ 5ведомственная'!H508</f>
        <v>5832</v>
      </c>
      <c r="G109" s="79"/>
    </row>
    <row r="110" spans="1:7" ht="25.5" outlineLevel="4">
      <c r="A110" s="18" t="s">
        <v>239</v>
      </c>
      <c r="B110" s="18" t="s">
        <v>7</v>
      </c>
      <c r="C110" s="19" t="s">
        <v>318</v>
      </c>
      <c r="D110" s="9">
        <f>'№ 5ведомственная'!F509</f>
        <v>3139.5</v>
      </c>
      <c r="E110" s="9">
        <f>'№ 5ведомственная'!G509</f>
        <v>2129.5</v>
      </c>
      <c r="F110" s="9">
        <f>'№ 5ведомственная'!H509</f>
        <v>1629.5</v>
      </c>
      <c r="G110" s="79"/>
    </row>
    <row r="111" spans="1:7" outlineLevel="4">
      <c r="A111" s="18" t="s">
        <v>239</v>
      </c>
      <c r="B111" s="18" t="s">
        <v>8</v>
      </c>
      <c r="C111" s="19" t="s">
        <v>319</v>
      </c>
      <c r="D111" s="9">
        <f>'№ 5ведомственная'!F510</f>
        <v>31</v>
      </c>
      <c r="E111" s="9">
        <f>'№ 5ведомственная'!G510</f>
        <v>31</v>
      </c>
      <c r="F111" s="9">
        <f>'№ 5ведомственная'!H510</f>
        <v>31</v>
      </c>
      <c r="G111" s="79"/>
    </row>
    <row r="112" spans="1:7" ht="25.5" outlineLevel="4">
      <c r="A112" s="18" t="s">
        <v>668</v>
      </c>
      <c r="B112" s="17"/>
      <c r="C112" s="19" t="s">
        <v>546</v>
      </c>
      <c r="D112" s="9">
        <f>D113</f>
        <v>50</v>
      </c>
      <c r="E112" s="9">
        <f t="shared" ref="E112:F112" si="49">E113</f>
        <v>0</v>
      </c>
      <c r="F112" s="9">
        <f t="shared" si="49"/>
        <v>0</v>
      </c>
      <c r="G112" s="79"/>
    </row>
    <row r="113" spans="1:12" ht="25.5" outlineLevel="4">
      <c r="A113" s="18" t="s">
        <v>668</v>
      </c>
      <c r="B113" s="17">
        <v>200</v>
      </c>
      <c r="C113" s="19" t="s">
        <v>318</v>
      </c>
      <c r="D113" s="9">
        <f>'№ 5ведомственная'!F512</f>
        <v>50</v>
      </c>
      <c r="E113" s="9">
        <f>'№ 5ведомственная'!G512</f>
        <v>0</v>
      </c>
      <c r="F113" s="9">
        <f>'№ 5ведомственная'!H512</f>
        <v>0</v>
      </c>
      <c r="G113" s="79"/>
    </row>
    <row r="114" spans="1:12" ht="38.25" outlineLevel="4">
      <c r="A114" s="18" t="s">
        <v>601</v>
      </c>
      <c r="B114" s="17"/>
      <c r="C114" s="19" t="s">
        <v>600</v>
      </c>
      <c r="D114" s="9">
        <f>D115</f>
        <v>51.6</v>
      </c>
      <c r="E114" s="9">
        <f t="shared" ref="E114:F114" si="50">E115</f>
        <v>51.6</v>
      </c>
      <c r="F114" s="9">
        <f t="shared" si="50"/>
        <v>51.6</v>
      </c>
      <c r="G114" s="79"/>
    </row>
    <row r="115" spans="1:12" ht="51" outlineLevel="4">
      <c r="A115" s="18" t="s">
        <v>601</v>
      </c>
      <c r="B115" s="17" t="s">
        <v>6</v>
      </c>
      <c r="C115" s="19" t="s">
        <v>317</v>
      </c>
      <c r="D115" s="9">
        <f>'№ 5ведомственная'!F514</f>
        <v>51.6</v>
      </c>
      <c r="E115" s="9">
        <f>'№ 5ведомственная'!G514</f>
        <v>51.6</v>
      </c>
      <c r="F115" s="9">
        <f>'№ 5ведомственная'!H514</f>
        <v>51.6</v>
      </c>
      <c r="G115" s="79"/>
    </row>
    <row r="116" spans="1:12" ht="25.5" outlineLevel="2">
      <c r="A116" s="18" t="s">
        <v>240</v>
      </c>
      <c r="B116" s="18"/>
      <c r="C116" s="19" t="s">
        <v>521</v>
      </c>
      <c r="D116" s="9">
        <f>D117+D119+D121+D123</f>
        <v>26228.700000000004</v>
      </c>
      <c r="E116" s="9">
        <f t="shared" ref="E116:F116" si="51">E117+E119+E121+E123</f>
        <v>23081.600000000002</v>
      </c>
      <c r="F116" s="9">
        <f t="shared" si="51"/>
        <v>21581.600000000002</v>
      </c>
      <c r="G116" s="79"/>
    </row>
    <row r="117" spans="1:12" ht="38.25" outlineLevel="2">
      <c r="A117" s="18" t="s">
        <v>598</v>
      </c>
      <c r="B117" s="18"/>
      <c r="C117" s="19" t="s">
        <v>615</v>
      </c>
      <c r="D117" s="9">
        <f>D118</f>
        <v>6715.1</v>
      </c>
      <c r="E117" s="9">
        <f t="shared" ref="E117:F117" si="52">E118</f>
        <v>6715.1</v>
      </c>
      <c r="F117" s="9">
        <f t="shared" si="52"/>
        <v>6715.1</v>
      </c>
      <c r="G117" s="79"/>
    </row>
    <row r="118" spans="1:12" ht="25.5" outlineLevel="2">
      <c r="A118" s="18" t="s">
        <v>598</v>
      </c>
      <c r="B118" s="18" t="s">
        <v>39</v>
      </c>
      <c r="C118" s="19" t="s">
        <v>344</v>
      </c>
      <c r="D118" s="9">
        <f>'№ 5ведомственная'!F517</f>
        <v>6715.1</v>
      </c>
      <c r="E118" s="9">
        <f>'№ 5ведомственная'!G517</f>
        <v>6715.1</v>
      </c>
      <c r="F118" s="9">
        <f>'№ 5ведомственная'!H517</f>
        <v>6715.1</v>
      </c>
      <c r="G118" s="79"/>
    </row>
    <row r="119" spans="1:12" ht="25.5" outlineLevel="3">
      <c r="A119" s="18" t="s">
        <v>241</v>
      </c>
      <c r="B119" s="18"/>
      <c r="C119" s="19" t="s">
        <v>522</v>
      </c>
      <c r="D119" s="9">
        <f>D120</f>
        <v>19230.8</v>
      </c>
      <c r="E119" s="9">
        <f t="shared" ref="E119:F119" si="53">E120</f>
        <v>16298.6</v>
      </c>
      <c r="F119" s="9">
        <f t="shared" si="53"/>
        <v>14798.6</v>
      </c>
      <c r="G119" s="79"/>
    </row>
    <row r="120" spans="1:12" ht="25.5" outlineLevel="4">
      <c r="A120" s="18" t="s">
        <v>241</v>
      </c>
      <c r="B120" s="18" t="s">
        <v>39</v>
      </c>
      <c r="C120" s="19" t="s">
        <v>344</v>
      </c>
      <c r="D120" s="9">
        <f>'№ 5ведомственная'!F519</f>
        <v>19230.8</v>
      </c>
      <c r="E120" s="9">
        <f>'№ 5ведомственная'!G519</f>
        <v>16298.6</v>
      </c>
      <c r="F120" s="9">
        <f>'№ 5ведомственная'!H519</f>
        <v>14798.6</v>
      </c>
      <c r="G120" s="79"/>
      <c r="L120" s="25" t="s">
        <v>667</v>
      </c>
    </row>
    <row r="121" spans="1:12" ht="38.25" outlineLevel="4">
      <c r="A121" s="18" t="s">
        <v>651</v>
      </c>
      <c r="B121" s="17"/>
      <c r="C121" s="19" t="s">
        <v>652</v>
      </c>
      <c r="D121" s="9">
        <f>D122</f>
        <v>214.9</v>
      </c>
      <c r="E121" s="9">
        <f t="shared" ref="E121:F121" si="54">E122</f>
        <v>0</v>
      </c>
      <c r="F121" s="9">
        <f t="shared" si="54"/>
        <v>0</v>
      </c>
      <c r="G121" s="79"/>
    </row>
    <row r="122" spans="1:12" ht="25.5" outlineLevel="4">
      <c r="A122" s="18" t="s">
        <v>651</v>
      </c>
      <c r="B122" s="17" t="s">
        <v>39</v>
      </c>
      <c r="C122" s="19" t="s">
        <v>344</v>
      </c>
      <c r="D122" s="9">
        <f>'№ 5ведомственная'!F521</f>
        <v>214.9</v>
      </c>
      <c r="E122" s="9">
        <f>'№ 5ведомственная'!G521</f>
        <v>0</v>
      </c>
      <c r="F122" s="9">
        <f>'№ 5ведомственная'!H521</f>
        <v>0</v>
      </c>
      <c r="G122" s="79"/>
    </row>
    <row r="123" spans="1:12" ht="38.25" outlineLevel="4">
      <c r="A123" s="18" t="s">
        <v>602</v>
      </c>
      <c r="B123" s="17"/>
      <c r="C123" s="19" t="s">
        <v>600</v>
      </c>
      <c r="D123" s="9">
        <f>D124</f>
        <v>67.900000000000006</v>
      </c>
      <c r="E123" s="9">
        <f t="shared" ref="E123:F123" si="55">E124</f>
        <v>67.900000000000006</v>
      </c>
      <c r="F123" s="9">
        <f t="shared" si="55"/>
        <v>67.900000000000006</v>
      </c>
      <c r="G123" s="79"/>
    </row>
    <row r="124" spans="1:12" ht="25.5" outlineLevel="4">
      <c r="A124" s="18" t="s">
        <v>602</v>
      </c>
      <c r="B124" s="17">
        <v>600</v>
      </c>
      <c r="C124" s="19" t="s">
        <v>344</v>
      </c>
      <c r="D124" s="9">
        <f>'№ 5ведомственная'!F523</f>
        <v>67.900000000000006</v>
      </c>
      <c r="E124" s="9">
        <f>'№ 5ведомственная'!G523</f>
        <v>67.900000000000006</v>
      </c>
      <c r="F124" s="9">
        <f>'№ 5ведомственная'!H523</f>
        <v>67.900000000000006</v>
      </c>
      <c r="G124" s="79"/>
    </row>
    <row r="125" spans="1:12" ht="25.5" outlineLevel="4">
      <c r="A125" s="58" t="s">
        <v>576</v>
      </c>
      <c r="B125" s="59"/>
      <c r="C125" s="61" t="s">
        <v>611</v>
      </c>
      <c r="D125" s="9">
        <f>D126</f>
        <v>166.5</v>
      </c>
      <c r="E125" s="9">
        <f t="shared" ref="E125:F125" si="56">E126</f>
        <v>0</v>
      </c>
      <c r="F125" s="9">
        <f t="shared" si="56"/>
        <v>0</v>
      </c>
      <c r="G125" s="79"/>
    </row>
    <row r="126" spans="1:12" ht="51" outlineLevel="4">
      <c r="A126" s="58" t="s">
        <v>577</v>
      </c>
      <c r="B126" s="59"/>
      <c r="C126" s="61" t="s">
        <v>618</v>
      </c>
      <c r="D126" s="9">
        <f>D127</f>
        <v>166.5</v>
      </c>
      <c r="E126" s="9">
        <f t="shared" ref="E126:F126" si="57">E127</f>
        <v>0</v>
      </c>
      <c r="F126" s="9">
        <f t="shared" si="57"/>
        <v>0</v>
      </c>
      <c r="G126" s="79"/>
    </row>
    <row r="127" spans="1:12" ht="25.5" outlineLevel="4">
      <c r="A127" s="58" t="s">
        <v>577</v>
      </c>
      <c r="B127" s="59">
        <v>600</v>
      </c>
      <c r="C127" s="61" t="s">
        <v>344</v>
      </c>
      <c r="D127" s="9">
        <f>'№ 5ведомственная'!F526</f>
        <v>166.5</v>
      </c>
      <c r="E127" s="9">
        <f>'№ 5ведомственная'!G526</f>
        <v>0</v>
      </c>
      <c r="F127" s="9">
        <f>'№ 5ведомственная'!H526</f>
        <v>0</v>
      </c>
      <c r="G127" s="79"/>
    </row>
    <row r="128" spans="1:12" ht="25.5" outlineLevel="4">
      <c r="A128" s="58" t="s">
        <v>700</v>
      </c>
      <c r="B128" s="59"/>
      <c r="C128" s="61" t="s">
        <v>722</v>
      </c>
      <c r="D128" s="9">
        <f>D129+D132</f>
        <v>3</v>
      </c>
      <c r="E128" s="9">
        <f t="shared" ref="E128:F128" si="58">E129+E132</f>
        <v>0</v>
      </c>
      <c r="F128" s="9">
        <f t="shared" si="58"/>
        <v>0</v>
      </c>
      <c r="G128" s="79"/>
    </row>
    <row r="129" spans="1:7" ht="25.5" outlineLevel="4">
      <c r="A129" s="58" t="s">
        <v>699</v>
      </c>
      <c r="B129" s="59"/>
      <c r="C129" s="61" t="s">
        <v>723</v>
      </c>
      <c r="D129" s="9">
        <f>D130+D131</f>
        <v>2</v>
      </c>
      <c r="E129" s="9">
        <f t="shared" ref="E129:F129" si="59">E130+E131</f>
        <v>0</v>
      </c>
      <c r="F129" s="9">
        <f t="shared" si="59"/>
        <v>0</v>
      </c>
      <c r="G129" s="79"/>
    </row>
    <row r="130" spans="1:7" ht="25.5" outlineLevel="4">
      <c r="A130" s="58" t="s">
        <v>699</v>
      </c>
      <c r="B130" s="59">
        <v>200</v>
      </c>
      <c r="C130" s="19" t="s">
        <v>318</v>
      </c>
      <c r="D130" s="9">
        <f>'№ 5ведомственная'!F529</f>
        <v>1</v>
      </c>
      <c r="E130" s="9">
        <f>'№ 5ведомственная'!G529</f>
        <v>0</v>
      </c>
      <c r="F130" s="9">
        <f>'№ 5ведомственная'!H529</f>
        <v>0</v>
      </c>
      <c r="G130" s="79"/>
    </row>
    <row r="131" spans="1:7" ht="25.5" outlineLevel="4">
      <c r="A131" s="58" t="s">
        <v>699</v>
      </c>
      <c r="B131" s="59">
        <v>600</v>
      </c>
      <c r="C131" s="61" t="s">
        <v>344</v>
      </c>
      <c r="D131" s="9">
        <f>'№ 5ведомственная'!F530</f>
        <v>1</v>
      </c>
      <c r="E131" s="9">
        <f>'№ 5ведомственная'!G530</f>
        <v>0</v>
      </c>
      <c r="F131" s="9">
        <f>'№ 5ведомственная'!H530</f>
        <v>0</v>
      </c>
      <c r="G131" s="79"/>
    </row>
    <row r="132" spans="1:7" ht="25.5" outlineLevel="4">
      <c r="A132" s="58" t="s">
        <v>698</v>
      </c>
      <c r="B132" s="59"/>
      <c r="C132" s="61" t="s">
        <v>724</v>
      </c>
      <c r="D132" s="9">
        <f>D133+D134</f>
        <v>1</v>
      </c>
      <c r="E132" s="9">
        <f t="shared" ref="E132:F132" si="60">E133+E134</f>
        <v>0</v>
      </c>
      <c r="F132" s="9">
        <f t="shared" si="60"/>
        <v>0</v>
      </c>
      <c r="G132" s="79"/>
    </row>
    <row r="133" spans="1:7" ht="51" outlineLevel="4">
      <c r="A133" s="58" t="s">
        <v>698</v>
      </c>
      <c r="B133" s="59">
        <v>100</v>
      </c>
      <c r="C133" s="19" t="s">
        <v>317</v>
      </c>
      <c r="D133" s="9">
        <f>'№ 5ведомственная'!F532</f>
        <v>0.5</v>
      </c>
      <c r="E133" s="9">
        <f>'№ 5ведомственная'!G532</f>
        <v>0</v>
      </c>
      <c r="F133" s="9">
        <f>'№ 5ведомственная'!H532</f>
        <v>0</v>
      </c>
      <c r="G133" s="79"/>
    </row>
    <row r="134" spans="1:7" ht="25.5" outlineLevel="4">
      <c r="A134" s="58" t="s">
        <v>698</v>
      </c>
      <c r="B134" s="59">
        <v>600</v>
      </c>
      <c r="C134" s="61" t="s">
        <v>344</v>
      </c>
      <c r="D134" s="9">
        <f>'№ 5ведомственная'!F533</f>
        <v>0.5</v>
      </c>
      <c r="E134" s="9">
        <f>'№ 5ведомственная'!G533</f>
        <v>0</v>
      </c>
      <c r="F134" s="9">
        <f>'№ 5ведомственная'!H533</f>
        <v>0</v>
      </c>
      <c r="G134" s="79"/>
    </row>
    <row r="135" spans="1:7" ht="38.25" outlineLevel="1">
      <c r="A135" s="18" t="s">
        <v>221</v>
      </c>
      <c r="B135" s="18"/>
      <c r="C135" s="19" t="s">
        <v>502</v>
      </c>
      <c r="D135" s="9">
        <f>D136+D143</f>
        <v>6278</v>
      </c>
      <c r="E135" s="9">
        <f>E136+E143</f>
        <v>6265.1</v>
      </c>
      <c r="F135" s="9">
        <f>F136+F143</f>
        <v>6265.1</v>
      </c>
      <c r="G135" s="79"/>
    </row>
    <row r="136" spans="1:7" ht="25.5" outlineLevel="2">
      <c r="A136" s="18" t="s">
        <v>222</v>
      </c>
      <c r="B136" s="18"/>
      <c r="C136" s="19" t="s">
        <v>503</v>
      </c>
      <c r="D136" s="9">
        <f>D139+D137+D141</f>
        <v>6265.1</v>
      </c>
      <c r="E136" s="9">
        <f t="shared" ref="E136:F136" si="61">E139+E137+E141</f>
        <v>6265.1</v>
      </c>
      <c r="F136" s="9">
        <f t="shared" si="61"/>
        <v>6265.1</v>
      </c>
      <c r="G136" s="79"/>
    </row>
    <row r="137" spans="1:7" ht="38.25" outlineLevel="2">
      <c r="A137" s="18" t="s">
        <v>595</v>
      </c>
      <c r="B137" s="18"/>
      <c r="C137" s="19" t="s">
        <v>596</v>
      </c>
      <c r="D137" s="9">
        <f>D138</f>
        <v>973</v>
      </c>
      <c r="E137" s="9">
        <f t="shared" ref="E137:F137" si="62">E138</f>
        <v>973</v>
      </c>
      <c r="F137" s="9">
        <f t="shared" si="62"/>
        <v>973</v>
      </c>
      <c r="G137" s="79"/>
    </row>
    <row r="138" spans="1:7" ht="25.5" outlineLevel="2">
      <c r="A138" s="18" t="s">
        <v>595</v>
      </c>
      <c r="B138" s="18" t="s">
        <v>39</v>
      </c>
      <c r="C138" s="19" t="s">
        <v>344</v>
      </c>
      <c r="D138" s="9">
        <f>'№ 5ведомственная'!F469</f>
        <v>973</v>
      </c>
      <c r="E138" s="9">
        <f>'№ 5ведомственная'!G469</f>
        <v>973</v>
      </c>
      <c r="F138" s="9">
        <f>'№ 5ведомственная'!H469</f>
        <v>973</v>
      </c>
      <c r="G138" s="79"/>
    </row>
    <row r="139" spans="1:7" ht="38.25" outlineLevel="3">
      <c r="A139" s="18" t="s">
        <v>223</v>
      </c>
      <c r="B139" s="18"/>
      <c r="C139" s="19" t="s">
        <v>504</v>
      </c>
      <c r="D139" s="9">
        <f>D140</f>
        <v>5282.3</v>
      </c>
      <c r="E139" s="9">
        <f t="shared" ref="E139:F139" si="63">E140</f>
        <v>5282.3</v>
      </c>
      <c r="F139" s="9">
        <f t="shared" si="63"/>
        <v>5282.3</v>
      </c>
      <c r="G139" s="79"/>
    </row>
    <row r="140" spans="1:7" ht="25.5" outlineLevel="4">
      <c r="A140" s="18" t="s">
        <v>223</v>
      </c>
      <c r="B140" s="18" t="s">
        <v>39</v>
      </c>
      <c r="C140" s="19" t="s">
        <v>344</v>
      </c>
      <c r="D140" s="9">
        <f>'№ 5ведомственная'!F471</f>
        <v>5282.3</v>
      </c>
      <c r="E140" s="9">
        <f>'№ 5ведомственная'!G471</f>
        <v>5282.3</v>
      </c>
      <c r="F140" s="9">
        <f>'№ 5ведомственная'!H471</f>
        <v>5282.3</v>
      </c>
      <c r="G140" s="79"/>
    </row>
    <row r="141" spans="1:7" ht="38.25" outlineLevel="4">
      <c r="A141" s="58" t="s">
        <v>605</v>
      </c>
      <c r="B141" s="59"/>
      <c r="C141" s="61" t="s">
        <v>603</v>
      </c>
      <c r="D141" s="9">
        <f>D142</f>
        <v>9.8000000000000007</v>
      </c>
      <c r="E141" s="9">
        <f t="shared" ref="E141:F141" si="64">E142</f>
        <v>9.8000000000000007</v>
      </c>
      <c r="F141" s="9">
        <f t="shared" si="64"/>
        <v>9.8000000000000007</v>
      </c>
      <c r="G141" s="79"/>
    </row>
    <row r="142" spans="1:7" ht="25.5" outlineLevel="4">
      <c r="A142" s="18" t="s">
        <v>605</v>
      </c>
      <c r="B142" s="17" t="s">
        <v>39</v>
      </c>
      <c r="C142" s="19" t="s">
        <v>344</v>
      </c>
      <c r="D142" s="9">
        <f>'№ 5ведомственная'!F473</f>
        <v>9.8000000000000007</v>
      </c>
      <c r="E142" s="9">
        <f>'№ 5ведомственная'!G473</f>
        <v>9.8000000000000007</v>
      </c>
      <c r="F142" s="9">
        <f>'№ 5ведомственная'!H473</f>
        <v>9.8000000000000007</v>
      </c>
      <c r="G142" s="79"/>
    </row>
    <row r="143" spans="1:7" ht="25.5" outlineLevel="4">
      <c r="A143" s="18" t="s">
        <v>669</v>
      </c>
      <c r="B143" s="17"/>
      <c r="C143" s="61" t="s">
        <v>670</v>
      </c>
      <c r="D143" s="9">
        <f>D144</f>
        <v>12.9</v>
      </c>
      <c r="E143" s="9">
        <f t="shared" ref="E143:F143" si="65">E144</f>
        <v>0</v>
      </c>
      <c r="F143" s="9">
        <f t="shared" si="65"/>
        <v>0</v>
      </c>
      <c r="G143" s="79"/>
    </row>
    <row r="144" spans="1:7" ht="38.25" outlineLevel="4">
      <c r="A144" s="18" t="s">
        <v>697</v>
      </c>
      <c r="B144" s="17"/>
      <c r="C144" s="61" t="s">
        <v>725</v>
      </c>
      <c r="D144" s="9">
        <f>D145</f>
        <v>12.9</v>
      </c>
      <c r="E144" s="9">
        <f t="shared" ref="E144:F144" si="66">E145</f>
        <v>0</v>
      </c>
      <c r="F144" s="9">
        <f t="shared" si="66"/>
        <v>0</v>
      </c>
      <c r="G144" s="79"/>
    </row>
    <row r="145" spans="1:7" ht="25.5" outlineLevel="4">
      <c r="A145" s="18" t="s">
        <v>697</v>
      </c>
      <c r="B145" s="17">
        <v>600</v>
      </c>
      <c r="C145" s="61" t="s">
        <v>575</v>
      </c>
      <c r="D145" s="9">
        <f>'№ 5ведомственная'!F476</f>
        <v>12.9</v>
      </c>
      <c r="E145" s="9">
        <f>'№ 5ведомственная'!G476</f>
        <v>0</v>
      </c>
      <c r="F145" s="9">
        <f>'№ 5ведомственная'!H476</f>
        <v>0</v>
      </c>
      <c r="G145" s="79"/>
    </row>
    <row r="146" spans="1:7" ht="38.25" outlineLevel="1">
      <c r="A146" s="18" t="s">
        <v>243</v>
      </c>
      <c r="B146" s="18"/>
      <c r="C146" s="19" t="s">
        <v>547</v>
      </c>
      <c r="D146" s="9">
        <f>D147</f>
        <v>3059</v>
      </c>
      <c r="E146" s="9">
        <f t="shared" ref="E146:F146" si="67">E147</f>
        <v>2977</v>
      </c>
      <c r="F146" s="9">
        <f t="shared" si="67"/>
        <v>2977</v>
      </c>
      <c r="G146" s="79"/>
    </row>
    <row r="147" spans="1:7" ht="38.25" outlineLevel="1">
      <c r="A147" s="18" t="s">
        <v>718</v>
      </c>
      <c r="B147" s="17"/>
      <c r="C147" s="19" t="s">
        <v>719</v>
      </c>
      <c r="D147" s="9">
        <f>D148</f>
        <v>3059</v>
      </c>
      <c r="E147" s="9">
        <f t="shared" ref="E147:F147" si="68">E148</f>
        <v>2977</v>
      </c>
      <c r="F147" s="9">
        <f t="shared" si="68"/>
        <v>2977</v>
      </c>
      <c r="G147" s="79"/>
    </row>
    <row r="148" spans="1:7" ht="25.5" outlineLevel="3">
      <c r="A148" s="18" t="s">
        <v>244</v>
      </c>
      <c r="B148" s="18"/>
      <c r="C148" s="19" t="s">
        <v>523</v>
      </c>
      <c r="D148" s="9">
        <f>D149+D150</f>
        <v>3059</v>
      </c>
      <c r="E148" s="9">
        <f t="shared" ref="E148:F148" si="69">E149+E150</f>
        <v>2977</v>
      </c>
      <c r="F148" s="9">
        <f t="shared" si="69"/>
        <v>2977</v>
      </c>
      <c r="G148" s="79"/>
    </row>
    <row r="149" spans="1:7" ht="51" outlineLevel="4">
      <c r="A149" s="18" t="s">
        <v>244</v>
      </c>
      <c r="B149" s="18" t="s">
        <v>6</v>
      </c>
      <c r="C149" s="19" t="s">
        <v>317</v>
      </c>
      <c r="D149" s="9">
        <f>'№ 5ведомственная'!F539</f>
        <v>2766.9</v>
      </c>
      <c r="E149" s="9">
        <f>'№ 5ведомственная'!G539</f>
        <v>2766.9</v>
      </c>
      <c r="F149" s="9">
        <f>'№ 5ведомственная'!H539</f>
        <v>2766.9</v>
      </c>
      <c r="G149" s="79"/>
    </row>
    <row r="150" spans="1:7" ht="25.5" outlineLevel="4">
      <c r="A150" s="18" t="s">
        <v>244</v>
      </c>
      <c r="B150" s="18" t="s">
        <v>7</v>
      </c>
      <c r="C150" s="19" t="s">
        <v>318</v>
      </c>
      <c r="D150" s="9">
        <f>'№ 5ведомственная'!F540</f>
        <v>292.10000000000002</v>
      </c>
      <c r="E150" s="9">
        <f>'№ 5ведомственная'!G540</f>
        <v>210.1</v>
      </c>
      <c r="F150" s="9">
        <f>'№ 5ведомственная'!H540</f>
        <v>210.1</v>
      </c>
      <c r="G150" s="79"/>
    </row>
    <row r="151" spans="1:7" s="30" customFormat="1" ht="38.25">
      <c r="A151" s="18" t="s">
        <v>246</v>
      </c>
      <c r="B151" s="18"/>
      <c r="C151" s="19" t="s">
        <v>314</v>
      </c>
      <c r="D151" s="9">
        <f>D152+D162</f>
        <v>3732.2</v>
      </c>
      <c r="E151" s="9">
        <f>E152+E162</f>
        <v>3520.9</v>
      </c>
      <c r="F151" s="9">
        <f>F152+F162</f>
        <v>3520.9</v>
      </c>
      <c r="G151" s="84"/>
    </row>
    <row r="152" spans="1:7" ht="25.5" outlineLevel="1">
      <c r="A152" s="18" t="s">
        <v>247</v>
      </c>
      <c r="B152" s="18"/>
      <c r="C152" s="19" t="s">
        <v>524</v>
      </c>
      <c r="D152" s="9">
        <f>D153+D156+D159</f>
        <v>1711.3</v>
      </c>
      <c r="E152" s="9">
        <f t="shared" ref="E152:F152" si="70">E153+E156+E159</f>
        <v>1500</v>
      </c>
      <c r="F152" s="9">
        <f t="shared" si="70"/>
        <v>1500</v>
      </c>
      <c r="G152" s="79"/>
    </row>
    <row r="153" spans="1:7" ht="63.75" outlineLevel="2">
      <c r="A153" s="18" t="s">
        <v>248</v>
      </c>
      <c r="B153" s="18"/>
      <c r="C153" s="19" t="s">
        <v>525</v>
      </c>
      <c r="D153" s="9">
        <f>D154</f>
        <v>500</v>
      </c>
      <c r="E153" s="9">
        <f t="shared" ref="E153:F153" si="71">E154</f>
        <v>500</v>
      </c>
      <c r="F153" s="9">
        <f t="shared" si="71"/>
        <v>500</v>
      </c>
      <c r="G153" s="79"/>
    </row>
    <row r="154" spans="1:7" ht="76.5" outlineLevel="3">
      <c r="A154" s="18" t="s">
        <v>249</v>
      </c>
      <c r="B154" s="18"/>
      <c r="C154" s="19" t="s">
        <v>526</v>
      </c>
      <c r="D154" s="9">
        <f>D155</f>
        <v>500</v>
      </c>
      <c r="E154" s="9">
        <f t="shared" ref="E154:F154" si="72">E155</f>
        <v>500</v>
      </c>
      <c r="F154" s="9">
        <f t="shared" si="72"/>
        <v>500</v>
      </c>
      <c r="G154" s="79"/>
    </row>
    <row r="155" spans="1:7" ht="25.5" outlineLevel="4">
      <c r="A155" s="18" t="s">
        <v>249</v>
      </c>
      <c r="B155" s="18" t="s">
        <v>7</v>
      </c>
      <c r="C155" s="19" t="s">
        <v>318</v>
      </c>
      <c r="D155" s="9">
        <f>'№ 5ведомственная'!F553</f>
        <v>500</v>
      </c>
      <c r="E155" s="9">
        <f>'№ 5ведомственная'!G553</f>
        <v>500</v>
      </c>
      <c r="F155" s="9">
        <f>'№ 5ведомственная'!H553</f>
        <v>500</v>
      </c>
      <c r="G155" s="79"/>
    </row>
    <row r="156" spans="1:7" ht="38.25" outlineLevel="2">
      <c r="A156" s="18" t="s">
        <v>250</v>
      </c>
      <c r="B156" s="18"/>
      <c r="C156" s="19" t="s">
        <v>528</v>
      </c>
      <c r="D156" s="9">
        <f>D157</f>
        <v>1000</v>
      </c>
      <c r="E156" s="9">
        <f t="shared" ref="E156:F157" si="73">E157</f>
        <v>1000</v>
      </c>
      <c r="F156" s="9">
        <f t="shared" si="73"/>
        <v>1000</v>
      </c>
      <c r="G156" s="79"/>
    </row>
    <row r="157" spans="1:7" ht="25.5" outlineLevel="3">
      <c r="A157" s="18" t="s">
        <v>251</v>
      </c>
      <c r="B157" s="18"/>
      <c r="C157" s="19" t="s">
        <v>529</v>
      </c>
      <c r="D157" s="9">
        <f>D158</f>
        <v>1000</v>
      </c>
      <c r="E157" s="9">
        <f t="shared" si="73"/>
        <v>1000</v>
      </c>
      <c r="F157" s="9">
        <f t="shared" si="73"/>
        <v>1000</v>
      </c>
      <c r="G157" s="79"/>
    </row>
    <row r="158" spans="1:7" ht="25.5" outlineLevel="4">
      <c r="A158" s="18" t="s">
        <v>251</v>
      </c>
      <c r="B158" s="18" t="s">
        <v>7</v>
      </c>
      <c r="C158" s="19" t="s">
        <v>318</v>
      </c>
      <c r="D158" s="9">
        <f>'№ 5ведомственная'!F556</f>
        <v>1000</v>
      </c>
      <c r="E158" s="9">
        <f>'№ 5ведомственная'!G556</f>
        <v>1000</v>
      </c>
      <c r="F158" s="9">
        <f>'№ 5ведомственная'!H556</f>
        <v>1000</v>
      </c>
      <c r="G158" s="79"/>
    </row>
    <row r="159" spans="1:7" ht="25.5" outlineLevel="4">
      <c r="A159" s="18" t="s">
        <v>672</v>
      </c>
      <c r="B159" s="17"/>
      <c r="C159" s="19" t="s">
        <v>674</v>
      </c>
      <c r="D159" s="9">
        <f>D160</f>
        <v>211.3</v>
      </c>
      <c r="E159" s="9">
        <f>E160</f>
        <v>0</v>
      </c>
      <c r="F159" s="9">
        <f>F160</f>
        <v>0</v>
      </c>
      <c r="G159" s="79"/>
    </row>
    <row r="160" spans="1:7" ht="63.75" outlineLevel="4">
      <c r="A160" s="18" t="s">
        <v>732</v>
      </c>
      <c r="B160" s="17"/>
      <c r="C160" s="19" t="s">
        <v>690</v>
      </c>
      <c r="D160" s="9">
        <f>D161</f>
        <v>211.3</v>
      </c>
      <c r="E160" s="9">
        <f t="shared" ref="E160:F160" si="74">E161</f>
        <v>0</v>
      </c>
      <c r="F160" s="9">
        <f t="shared" si="74"/>
        <v>0</v>
      </c>
      <c r="G160" s="79"/>
    </row>
    <row r="161" spans="1:7" ht="25.5" outlineLevel="4">
      <c r="A161" s="18" t="s">
        <v>732</v>
      </c>
      <c r="B161" s="17">
        <v>200</v>
      </c>
      <c r="C161" s="19" t="s">
        <v>318</v>
      </c>
      <c r="D161" s="9">
        <f>'№ 5ведомственная'!F547</f>
        <v>211.3</v>
      </c>
      <c r="E161" s="9">
        <f>'№ 5ведомственная'!G547</f>
        <v>0</v>
      </c>
      <c r="F161" s="9">
        <f>'№ 5ведомственная'!H547</f>
        <v>0</v>
      </c>
      <c r="G161" s="79"/>
    </row>
    <row r="162" spans="1:7" ht="25.5" outlineLevel="1">
      <c r="A162" s="18" t="s">
        <v>252</v>
      </c>
      <c r="B162" s="18"/>
      <c r="C162" s="19" t="s">
        <v>532</v>
      </c>
      <c r="D162" s="9">
        <f>D163</f>
        <v>2020.9</v>
      </c>
      <c r="E162" s="9">
        <f t="shared" ref="E162:F163" si="75">E163</f>
        <v>2020.9</v>
      </c>
      <c r="F162" s="9">
        <f t="shared" si="75"/>
        <v>2020.9</v>
      </c>
      <c r="G162" s="79"/>
    </row>
    <row r="163" spans="1:7" ht="25.5" outlineLevel="2">
      <c r="A163" s="18" t="s">
        <v>253</v>
      </c>
      <c r="B163" s="18"/>
      <c r="C163" s="19" t="s">
        <v>533</v>
      </c>
      <c r="D163" s="9">
        <f>D164</f>
        <v>2020.9</v>
      </c>
      <c r="E163" s="9">
        <f t="shared" si="75"/>
        <v>2020.9</v>
      </c>
      <c r="F163" s="9">
        <f t="shared" si="75"/>
        <v>2020.9</v>
      </c>
      <c r="G163" s="79"/>
    </row>
    <row r="164" spans="1:7" ht="25.5" outlineLevel="3">
      <c r="A164" s="18" t="s">
        <v>254</v>
      </c>
      <c r="B164" s="18"/>
      <c r="C164" s="19" t="s">
        <v>534</v>
      </c>
      <c r="D164" s="9">
        <f>D165+D166+D167</f>
        <v>2020.9</v>
      </c>
      <c r="E164" s="9">
        <f t="shared" ref="E164:F164" si="76">E165+E166+E167</f>
        <v>2020.9</v>
      </c>
      <c r="F164" s="9">
        <f t="shared" si="76"/>
        <v>2020.9</v>
      </c>
      <c r="G164" s="79"/>
    </row>
    <row r="165" spans="1:7" ht="51" outlineLevel="4">
      <c r="A165" s="18" t="s">
        <v>254</v>
      </c>
      <c r="B165" s="18" t="s">
        <v>6</v>
      </c>
      <c r="C165" s="19" t="s">
        <v>317</v>
      </c>
      <c r="D165" s="9">
        <f>'№ 5ведомственная'!F560</f>
        <v>1153.9000000000001</v>
      </c>
      <c r="E165" s="9">
        <f>'№ 5ведомственная'!G560</f>
        <v>1153.9000000000001</v>
      </c>
      <c r="F165" s="9">
        <f>'№ 5ведомственная'!H560</f>
        <v>1153.9000000000001</v>
      </c>
      <c r="G165" s="79"/>
    </row>
    <row r="166" spans="1:7" ht="25.5" outlineLevel="4">
      <c r="A166" s="18" t="s">
        <v>254</v>
      </c>
      <c r="B166" s="18" t="s">
        <v>7</v>
      </c>
      <c r="C166" s="19" t="s">
        <v>318</v>
      </c>
      <c r="D166" s="9">
        <f>'№ 5ведомственная'!F561</f>
        <v>565</v>
      </c>
      <c r="E166" s="9">
        <f>'№ 5ведомственная'!G561</f>
        <v>565</v>
      </c>
      <c r="F166" s="9">
        <f>'№ 5ведомственная'!H561</f>
        <v>565</v>
      </c>
      <c r="G166" s="79"/>
    </row>
    <row r="167" spans="1:7" outlineLevel="4">
      <c r="A167" s="18" t="s">
        <v>254</v>
      </c>
      <c r="B167" s="17">
        <v>800</v>
      </c>
      <c r="C167" s="19" t="s">
        <v>319</v>
      </c>
      <c r="D167" s="9">
        <f>'№ 5ведомственная'!F562</f>
        <v>302</v>
      </c>
      <c r="E167" s="9">
        <f>'№ 5ведомственная'!G562</f>
        <v>302</v>
      </c>
      <c r="F167" s="9">
        <f>'№ 5ведомственная'!H562</f>
        <v>302</v>
      </c>
      <c r="G167" s="79"/>
    </row>
    <row r="168" spans="1:7" s="30" customFormat="1" ht="38.25">
      <c r="A168" s="18" t="s">
        <v>141</v>
      </c>
      <c r="B168" s="18"/>
      <c r="C168" s="19" t="s">
        <v>296</v>
      </c>
      <c r="D168" s="9">
        <f>D169</f>
        <v>100</v>
      </c>
      <c r="E168" s="9">
        <f t="shared" ref="E168:F171" si="77">E169</f>
        <v>100</v>
      </c>
      <c r="F168" s="9">
        <f t="shared" si="77"/>
        <v>100</v>
      </c>
      <c r="G168" s="84"/>
    </row>
    <row r="169" spans="1:7" ht="25.5" outlineLevel="1">
      <c r="A169" s="18" t="s">
        <v>142</v>
      </c>
      <c r="B169" s="18"/>
      <c r="C169" s="19" t="s">
        <v>440</v>
      </c>
      <c r="D169" s="9">
        <f>D170</f>
        <v>100</v>
      </c>
      <c r="E169" s="9">
        <f t="shared" si="77"/>
        <v>100</v>
      </c>
      <c r="F169" s="9">
        <f t="shared" si="77"/>
        <v>100</v>
      </c>
      <c r="G169" s="79"/>
    </row>
    <row r="170" spans="1:7" ht="25.5" outlineLevel="2">
      <c r="A170" s="18" t="s">
        <v>143</v>
      </c>
      <c r="B170" s="18"/>
      <c r="C170" s="19" t="s">
        <v>441</v>
      </c>
      <c r="D170" s="9">
        <f>D171</f>
        <v>100</v>
      </c>
      <c r="E170" s="9">
        <f t="shared" si="77"/>
        <v>100</v>
      </c>
      <c r="F170" s="9">
        <f t="shared" si="77"/>
        <v>100</v>
      </c>
      <c r="G170" s="79"/>
    </row>
    <row r="171" spans="1:7" ht="25.5" outlineLevel="3">
      <c r="A171" s="18" t="s">
        <v>144</v>
      </c>
      <c r="B171" s="18"/>
      <c r="C171" s="19" t="s">
        <v>442</v>
      </c>
      <c r="D171" s="9">
        <f>D172</f>
        <v>100</v>
      </c>
      <c r="E171" s="9">
        <f t="shared" si="77"/>
        <v>100</v>
      </c>
      <c r="F171" s="9">
        <f t="shared" si="77"/>
        <v>100</v>
      </c>
      <c r="G171" s="79"/>
    </row>
    <row r="172" spans="1:7" outlineLevel="4">
      <c r="A172" s="18" t="s">
        <v>144</v>
      </c>
      <c r="B172" s="18" t="s">
        <v>21</v>
      </c>
      <c r="C172" s="19" t="s">
        <v>329</v>
      </c>
      <c r="D172" s="9">
        <f>'№ 5ведомственная'!F279</f>
        <v>100</v>
      </c>
      <c r="E172" s="9">
        <f>'№ 5ведомственная'!G279</f>
        <v>100</v>
      </c>
      <c r="F172" s="9">
        <f>'№ 5ведомственная'!H279</f>
        <v>100</v>
      </c>
      <c r="G172" s="79"/>
    </row>
    <row r="173" spans="1:7" s="30" customFormat="1" ht="51">
      <c r="A173" s="18" t="s">
        <v>74</v>
      </c>
      <c r="B173" s="18"/>
      <c r="C173" s="19" t="s">
        <v>283</v>
      </c>
      <c r="D173" s="9">
        <f>D174+D203+D228+D234</f>
        <v>115369.80000000002</v>
      </c>
      <c r="E173" s="9">
        <f>E174+E203+E228+E234</f>
        <v>106440.7</v>
      </c>
      <c r="F173" s="9">
        <f>F174+F203+F228+F234</f>
        <v>103645.59999999999</v>
      </c>
      <c r="G173" s="84"/>
    </row>
    <row r="174" spans="1:7" ht="25.5" outlineLevel="1">
      <c r="A174" s="18" t="s">
        <v>99</v>
      </c>
      <c r="B174" s="18"/>
      <c r="C174" s="19" t="s">
        <v>403</v>
      </c>
      <c r="D174" s="9">
        <f>D175+D180+D195+D200</f>
        <v>28866.600000000002</v>
      </c>
      <c r="E174" s="9">
        <f>E175+E180+E195+E200</f>
        <v>21496.2</v>
      </c>
      <c r="F174" s="9">
        <f>F175+F180+F195+F200</f>
        <v>21496.2</v>
      </c>
      <c r="G174" s="79"/>
    </row>
    <row r="175" spans="1:7" ht="25.5" outlineLevel="2">
      <c r="A175" s="18" t="s">
        <v>108</v>
      </c>
      <c r="B175" s="18"/>
      <c r="C175" s="19" t="s">
        <v>412</v>
      </c>
      <c r="D175" s="9">
        <f>D176+D178</f>
        <v>1330</v>
      </c>
      <c r="E175" s="9">
        <f t="shared" ref="E175:F175" si="78">E176+E178</f>
        <v>330</v>
      </c>
      <c r="F175" s="9">
        <f t="shared" si="78"/>
        <v>330</v>
      </c>
      <c r="G175" s="79"/>
    </row>
    <row r="176" spans="1:7" outlineLevel="3">
      <c r="A176" s="18" t="s">
        <v>109</v>
      </c>
      <c r="B176" s="18"/>
      <c r="C176" s="19" t="s">
        <v>413</v>
      </c>
      <c r="D176" s="9">
        <f>D177</f>
        <v>1000</v>
      </c>
      <c r="E176" s="9">
        <f t="shared" ref="E176:F176" si="79">E177</f>
        <v>0</v>
      </c>
      <c r="F176" s="9">
        <f t="shared" si="79"/>
        <v>0</v>
      </c>
      <c r="G176" s="79"/>
    </row>
    <row r="177" spans="1:7" ht="25.5" outlineLevel="4">
      <c r="A177" s="18" t="s">
        <v>109</v>
      </c>
      <c r="B177" s="18" t="s">
        <v>7</v>
      </c>
      <c r="C177" s="19" t="s">
        <v>318</v>
      </c>
      <c r="D177" s="9">
        <f>'№ 5ведомственная'!F192</f>
        <v>1000</v>
      </c>
      <c r="E177" s="9">
        <f>'№ 5ведомственная'!G192</f>
        <v>0</v>
      </c>
      <c r="F177" s="9">
        <f>'№ 5ведомственная'!H192</f>
        <v>0</v>
      </c>
      <c r="G177" s="79"/>
    </row>
    <row r="178" spans="1:7" outlineLevel="3">
      <c r="A178" s="18" t="s">
        <v>110</v>
      </c>
      <c r="B178" s="18"/>
      <c r="C178" s="19" t="s">
        <v>414</v>
      </c>
      <c r="D178" s="9">
        <f>D179</f>
        <v>330</v>
      </c>
      <c r="E178" s="9">
        <f t="shared" ref="E178:F178" si="80">E179</f>
        <v>330</v>
      </c>
      <c r="F178" s="9">
        <f t="shared" si="80"/>
        <v>330</v>
      </c>
      <c r="G178" s="79"/>
    </row>
    <row r="179" spans="1:7" ht="25.5" outlineLevel="4">
      <c r="A179" s="18" t="s">
        <v>110</v>
      </c>
      <c r="B179" s="18" t="s">
        <v>7</v>
      </c>
      <c r="C179" s="19" t="s">
        <v>318</v>
      </c>
      <c r="D179" s="9">
        <f>'№ 5ведомственная'!F194</f>
        <v>330</v>
      </c>
      <c r="E179" s="9">
        <f>'№ 5ведомственная'!G194</f>
        <v>330</v>
      </c>
      <c r="F179" s="9">
        <f>'№ 5ведомственная'!H194</f>
        <v>330</v>
      </c>
      <c r="G179" s="79"/>
    </row>
    <row r="180" spans="1:7" ht="25.5" outlineLevel="2">
      <c r="A180" s="18" t="s">
        <v>111</v>
      </c>
      <c r="B180" s="18"/>
      <c r="C180" s="19" t="s">
        <v>415</v>
      </c>
      <c r="D180" s="9">
        <f>D181+D183+D185+D187+D189+D191+D193</f>
        <v>24016.2</v>
      </c>
      <c r="E180" s="9">
        <f t="shared" ref="E180:F180" si="81">E181+E183+E185+E187+E189+E191+E193</f>
        <v>19166.2</v>
      </c>
      <c r="F180" s="9">
        <f t="shared" si="81"/>
        <v>19166.2</v>
      </c>
      <c r="G180" s="79"/>
    </row>
    <row r="181" spans="1:7" outlineLevel="3">
      <c r="A181" s="18" t="s">
        <v>112</v>
      </c>
      <c r="B181" s="18"/>
      <c r="C181" s="19" t="s">
        <v>416</v>
      </c>
      <c r="D181" s="9">
        <f>D182</f>
        <v>1000</v>
      </c>
      <c r="E181" s="9">
        <f t="shared" ref="E181:F181" si="82">E182</f>
        <v>0</v>
      </c>
      <c r="F181" s="9">
        <f t="shared" si="82"/>
        <v>0</v>
      </c>
      <c r="G181" s="79"/>
    </row>
    <row r="182" spans="1:7" ht="25.5" outlineLevel="4">
      <c r="A182" s="18" t="s">
        <v>112</v>
      </c>
      <c r="B182" s="18" t="s">
        <v>7</v>
      </c>
      <c r="C182" s="19" t="s">
        <v>318</v>
      </c>
      <c r="D182" s="9">
        <f>'№ 5ведомственная'!F197</f>
        <v>1000</v>
      </c>
      <c r="E182" s="9">
        <f>'№ 5ведомственная'!G197</f>
        <v>0</v>
      </c>
      <c r="F182" s="9">
        <f>'№ 5ведомственная'!H197</f>
        <v>0</v>
      </c>
      <c r="G182" s="79"/>
    </row>
    <row r="183" spans="1:7" ht="25.5" outlineLevel="3">
      <c r="A183" s="18" t="s">
        <v>113</v>
      </c>
      <c r="B183" s="18"/>
      <c r="C183" s="19" t="s">
        <v>637</v>
      </c>
      <c r="D183" s="9">
        <f>D184</f>
        <v>2000</v>
      </c>
      <c r="E183" s="9">
        <f t="shared" ref="E183:F183" si="83">E184</f>
        <v>0</v>
      </c>
      <c r="F183" s="9">
        <f t="shared" si="83"/>
        <v>0</v>
      </c>
      <c r="G183" s="79"/>
    </row>
    <row r="184" spans="1:7" ht="25.5" outlineLevel="4">
      <c r="A184" s="18" t="s">
        <v>113</v>
      </c>
      <c r="B184" s="18" t="s">
        <v>7</v>
      </c>
      <c r="C184" s="19" t="s">
        <v>318</v>
      </c>
      <c r="D184" s="9">
        <f>'№ 5ведомственная'!F199</f>
        <v>2000</v>
      </c>
      <c r="E184" s="9">
        <f>'№ 5ведомственная'!G199</f>
        <v>0</v>
      </c>
      <c r="F184" s="9">
        <f>'№ 5ведомственная'!H199</f>
        <v>0</v>
      </c>
      <c r="G184" s="79"/>
    </row>
    <row r="185" spans="1:7" ht="38.25" outlineLevel="3">
      <c r="A185" s="18" t="s">
        <v>114</v>
      </c>
      <c r="B185" s="18"/>
      <c r="C185" s="19" t="s">
        <v>417</v>
      </c>
      <c r="D185" s="9">
        <f>D186</f>
        <v>300</v>
      </c>
      <c r="E185" s="9">
        <f t="shared" ref="E185:F185" si="84">E186</f>
        <v>300</v>
      </c>
      <c r="F185" s="9">
        <f t="shared" si="84"/>
        <v>300</v>
      </c>
      <c r="G185" s="79"/>
    </row>
    <row r="186" spans="1:7" ht="25.5" outlineLevel="4">
      <c r="A186" s="18" t="s">
        <v>114</v>
      </c>
      <c r="B186" s="18" t="s">
        <v>7</v>
      </c>
      <c r="C186" s="19" t="s">
        <v>318</v>
      </c>
      <c r="D186" s="9">
        <f>'№ 5ведомственная'!F201</f>
        <v>300</v>
      </c>
      <c r="E186" s="9">
        <f>'№ 5ведомственная'!G201</f>
        <v>300</v>
      </c>
      <c r="F186" s="9">
        <f>'№ 5ведомственная'!H201</f>
        <v>300</v>
      </c>
      <c r="G186" s="79"/>
    </row>
    <row r="187" spans="1:7" ht="25.5" outlineLevel="3">
      <c r="A187" s="18" t="s">
        <v>133</v>
      </c>
      <c r="B187" s="18"/>
      <c r="C187" s="19" t="s">
        <v>437</v>
      </c>
      <c r="D187" s="9">
        <f>D188</f>
        <v>18516.2</v>
      </c>
      <c r="E187" s="9">
        <f t="shared" ref="E187:F187" si="85">E188</f>
        <v>18516.2</v>
      </c>
      <c r="F187" s="9">
        <f t="shared" si="85"/>
        <v>18516.2</v>
      </c>
      <c r="G187" s="79"/>
    </row>
    <row r="188" spans="1:7" ht="25.5" outlineLevel="4">
      <c r="A188" s="18" t="s">
        <v>133</v>
      </c>
      <c r="B188" s="18" t="s">
        <v>39</v>
      </c>
      <c r="C188" s="19" t="s">
        <v>344</v>
      </c>
      <c r="D188" s="9">
        <f>'№ 5ведомственная'!F260</f>
        <v>18516.2</v>
      </c>
      <c r="E188" s="9">
        <f>'№ 5ведомственная'!G260</f>
        <v>18516.2</v>
      </c>
      <c r="F188" s="9">
        <f>'№ 5ведомственная'!H260</f>
        <v>18516.2</v>
      </c>
      <c r="G188" s="79"/>
    </row>
    <row r="189" spans="1:7" ht="25.5" outlineLevel="4">
      <c r="A189" s="18" t="s">
        <v>616</v>
      </c>
      <c r="B189" s="17"/>
      <c r="C189" s="19" t="s">
        <v>617</v>
      </c>
      <c r="D189" s="9">
        <f>D190</f>
        <v>1000</v>
      </c>
      <c r="E189" s="9">
        <f t="shared" ref="E189:F189" si="86">E190</f>
        <v>0</v>
      </c>
      <c r="F189" s="9">
        <f t="shared" si="86"/>
        <v>0</v>
      </c>
      <c r="G189" s="79"/>
    </row>
    <row r="190" spans="1:7" ht="25.5" outlineLevel="4">
      <c r="A190" s="18" t="s">
        <v>616</v>
      </c>
      <c r="B190" s="17">
        <v>200</v>
      </c>
      <c r="C190" s="19" t="s">
        <v>318</v>
      </c>
      <c r="D190" s="9">
        <f>'№ 5ведомственная'!F203</f>
        <v>1000</v>
      </c>
      <c r="E190" s="9">
        <f>'№ 5ведомственная'!G203</f>
        <v>0</v>
      </c>
      <c r="F190" s="9">
        <f>'№ 5ведомственная'!H203</f>
        <v>0</v>
      </c>
      <c r="G190" s="79"/>
    </row>
    <row r="191" spans="1:7" ht="25.5" outlineLevel="4">
      <c r="A191" s="18" t="s">
        <v>638</v>
      </c>
      <c r="B191" s="17"/>
      <c r="C191" s="19" t="s">
        <v>639</v>
      </c>
      <c r="D191" s="9">
        <f>D192</f>
        <v>350</v>
      </c>
      <c r="E191" s="9">
        <f t="shared" ref="E191:F191" si="87">E192</f>
        <v>350</v>
      </c>
      <c r="F191" s="9">
        <f t="shared" si="87"/>
        <v>350</v>
      </c>
      <c r="G191" s="79"/>
    </row>
    <row r="192" spans="1:7" ht="25.5" outlineLevel="4">
      <c r="A192" s="18" t="s">
        <v>638</v>
      </c>
      <c r="B192" s="17">
        <v>200</v>
      </c>
      <c r="C192" s="19" t="s">
        <v>318</v>
      </c>
      <c r="D192" s="9">
        <f>'№ 5ведомственная'!F205</f>
        <v>350</v>
      </c>
      <c r="E192" s="9">
        <f>'№ 5ведомственная'!G205</f>
        <v>350</v>
      </c>
      <c r="F192" s="9">
        <f>'№ 5ведомственная'!H205</f>
        <v>350</v>
      </c>
      <c r="G192" s="79"/>
    </row>
    <row r="193" spans="1:7" ht="25.5" outlineLevel="4">
      <c r="A193" s="18" t="s">
        <v>649</v>
      </c>
      <c r="B193" s="17"/>
      <c r="C193" s="19" t="s">
        <v>650</v>
      </c>
      <c r="D193" s="9">
        <f>D194</f>
        <v>850</v>
      </c>
      <c r="E193" s="9">
        <f t="shared" ref="E193:F193" si="88">E194</f>
        <v>0</v>
      </c>
      <c r="F193" s="9">
        <f t="shared" si="88"/>
        <v>0</v>
      </c>
      <c r="G193" s="79"/>
    </row>
    <row r="194" spans="1:7" ht="25.5" outlineLevel="4">
      <c r="A194" s="18" t="s">
        <v>649</v>
      </c>
      <c r="B194" s="17">
        <v>200</v>
      </c>
      <c r="C194" s="19" t="s">
        <v>318</v>
      </c>
      <c r="D194" s="9">
        <f>'№ 5ведомственная'!F207</f>
        <v>850</v>
      </c>
      <c r="E194" s="9">
        <f>'№ 5ведомственная'!G207</f>
        <v>0</v>
      </c>
      <c r="F194" s="9">
        <f>'№ 5ведомственная'!H207</f>
        <v>0</v>
      </c>
      <c r="G194" s="79"/>
    </row>
    <row r="195" spans="1:7" ht="25.5" outlineLevel="2">
      <c r="A195" s="18" t="s">
        <v>100</v>
      </c>
      <c r="B195" s="18"/>
      <c r="C195" s="19" t="s">
        <v>404</v>
      </c>
      <c r="D195" s="9">
        <f>D196+D198</f>
        <v>2000</v>
      </c>
      <c r="E195" s="9">
        <f t="shared" ref="E195:F195" si="89">E196+E198</f>
        <v>2000</v>
      </c>
      <c r="F195" s="9">
        <f t="shared" si="89"/>
        <v>2000</v>
      </c>
      <c r="G195" s="79"/>
    </row>
    <row r="196" spans="1:7" ht="25.5" outlineLevel="3">
      <c r="A196" s="18" t="s">
        <v>688</v>
      </c>
      <c r="B196" s="17"/>
      <c r="C196" s="19" t="s">
        <v>687</v>
      </c>
      <c r="D196" s="9">
        <f>D197</f>
        <v>1000</v>
      </c>
      <c r="E196" s="9">
        <f t="shared" ref="E196:F196" si="90">E197</f>
        <v>1000</v>
      </c>
      <c r="F196" s="9">
        <f t="shared" si="90"/>
        <v>1000</v>
      </c>
      <c r="G196" s="79"/>
    </row>
    <row r="197" spans="1:7" ht="25.5" outlineLevel="4">
      <c r="A197" s="18" t="s">
        <v>688</v>
      </c>
      <c r="B197" s="17">
        <v>200</v>
      </c>
      <c r="C197" s="19" t="s">
        <v>318</v>
      </c>
      <c r="D197" s="9">
        <f>'№ 5ведомственная'!F179</f>
        <v>1000</v>
      </c>
      <c r="E197" s="9">
        <f>'№ 5ведомственная'!G179</f>
        <v>1000</v>
      </c>
      <c r="F197" s="9">
        <f>'№ 5ведомственная'!H179</f>
        <v>1000</v>
      </c>
      <c r="G197" s="79"/>
    </row>
    <row r="198" spans="1:7" ht="38.25" outlineLevel="3">
      <c r="A198" s="18" t="s">
        <v>101</v>
      </c>
      <c r="B198" s="18"/>
      <c r="C198" s="19" t="s">
        <v>406</v>
      </c>
      <c r="D198" s="9">
        <f>D199</f>
        <v>1000</v>
      </c>
      <c r="E198" s="9">
        <f t="shared" ref="E198:F198" si="91">E199</f>
        <v>1000</v>
      </c>
      <c r="F198" s="9">
        <f t="shared" si="91"/>
        <v>1000</v>
      </c>
      <c r="G198" s="79"/>
    </row>
    <row r="199" spans="1:7" ht="25.5" outlineLevel="4">
      <c r="A199" s="18" t="s">
        <v>101</v>
      </c>
      <c r="B199" s="18" t="s">
        <v>7</v>
      </c>
      <c r="C199" s="19" t="s">
        <v>318</v>
      </c>
      <c r="D199" s="9">
        <f>'№ 5ведомственная'!F181</f>
        <v>1000</v>
      </c>
      <c r="E199" s="9">
        <f>'№ 5ведомственная'!G181</f>
        <v>1000</v>
      </c>
      <c r="F199" s="9">
        <f>'№ 5ведомственная'!H181</f>
        <v>1000</v>
      </c>
      <c r="G199" s="79"/>
    </row>
    <row r="200" spans="1:7" ht="25.5" outlineLevel="2">
      <c r="A200" s="18" t="s">
        <v>115</v>
      </c>
      <c r="B200" s="18"/>
      <c r="C200" s="19" t="s">
        <v>418</v>
      </c>
      <c r="D200" s="9">
        <f>D201</f>
        <v>1520.4</v>
      </c>
      <c r="E200" s="9">
        <f t="shared" ref="E200:F200" si="92">E201</f>
        <v>0</v>
      </c>
      <c r="F200" s="9">
        <f t="shared" si="92"/>
        <v>0</v>
      </c>
      <c r="G200" s="79"/>
    </row>
    <row r="201" spans="1:7" ht="43.5" customHeight="1" outlineLevel="3">
      <c r="A201" s="18" t="s">
        <v>609</v>
      </c>
      <c r="B201" s="18"/>
      <c r="C201" s="19" t="str">
        <f>'№ 5ведомственная'!E209</f>
        <v>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v>
      </c>
      <c r="D201" s="9">
        <f>D202</f>
        <v>1520.4</v>
      </c>
      <c r="E201" s="9">
        <f t="shared" ref="E201:F201" si="93">E202</f>
        <v>0</v>
      </c>
      <c r="F201" s="9">
        <f t="shared" si="93"/>
        <v>0</v>
      </c>
      <c r="G201" s="79"/>
    </row>
    <row r="202" spans="1:7" ht="25.5" outlineLevel="4">
      <c r="A202" s="18" t="s">
        <v>609</v>
      </c>
      <c r="B202" s="18" t="s">
        <v>7</v>
      </c>
      <c r="C202" s="19" t="s">
        <v>318</v>
      </c>
      <c r="D202" s="9">
        <f>'№ 5ведомственная'!F210</f>
        <v>1520.4</v>
      </c>
      <c r="E202" s="9">
        <f>'№ 5ведомственная'!G210</f>
        <v>0</v>
      </c>
      <c r="F202" s="9">
        <f>'№ 5ведомственная'!H210</f>
        <v>0</v>
      </c>
      <c r="G202" s="79"/>
    </row>
    <row r="203" spans="1:7" outlineLevel="1">
      <c r="A203" s="18" t="s">
        <v>78</v>
      </c>
      <c r="B203" s="18"/>
      <c r="C203" s="19" t="s">
        <v>383</v>
      </c>
      <c r="D203" s="9">
        <f>D204+D213+D218+D223</f>
        <v>66098.5</v>
      </c>
      <c r="E203" s="9">
        <f>E204+E213+E218+E223</f>
        <v>68429.599999999991</v>
      </c>
      <c r="F203" s="9">
        <f>F204+F213+F218+F223</f>
        <v>70674.399999999994</v>
      </c>
      <c r="G203" s="79"/>
    </row>
    <row r="204" spans="1:7" ht="25.5" outlineLevel="2">
      <c r="A204" s="18" t="s">
        <v>82</v>
      </c>
      <c r="B204" s="18"/>
      <c r="C204" s="19" t="s">
        <v>386</v>
      </c>
      <c r="D204" s="9">
        <f>D205+D207+D209+D211</f>
        <v>27364.3</v>
      </c>
      <c r="E204" s="9">
        <f t="shared" ref="E204:F204" si="94">E205+E207+E209+E211</f>
        <v>28873.699999999997</v>
      </c>
      <c r="F204" s="9">
        <f t="shared" si="94"/>
        <v>30185.4</v>
      </c>
      <c r="G204" s="79"/>
    </row>
    <row r="205" spans="1:7" ht="63.75" outlineLevel="3">
      <c r="A205" s="18" t="s">
        <v>83</v>
      </c>
      <c r="B205" s="18"/>
      <c r="C205" s="19" t="s">
        <v>387</v>
      </c>
      <c r="D205" s="9">
        <f>D206</f>
        <v>12163.5</v>
      </c>
      <c r="E205" s="9">
        <f t="shared" ref="E205:F205" si="95">E206</f>
        <v>12650</v>
      </c>
      <c r="F205" s="9">
        <f t="shared" si="95"/>
        <v>13156</v>
      </c>
      <c r="G205" s="79"/>
    </row>
    <row r="206" spans="1:7" ht="25.5" outlineLevel="4">
      <c r="A206" s="18" t="s">
        <v>83</v>
      </c>
      <c r="B206" s="18" t="s">
        <v>7</v>
      </c>
      <c r="C206" s="19" t="s">
        <v>318</v>
      </c>
      <c r="D206" s="9">
        <f>'№ 5ведомственная'!F144</f>
        <v>12163.5</v>
      </c>
      <c r="E206" s="9">
        <f>'№ 5ведомственная'!G144</f>
        <v>12650</v>
      </c>
      <c r="F206" s="9">
        <f>'№ 5ведомственная'!H144</f>
        <v>13156</v>
      </c>
      <c r="G206" s="79"/>
    </row>
    <row r="207" spans="1:7" ht="25.5" outlineLevel="3">
      <c r="A207" s="18" t="s">
        <v>84</v>
      </c>
      <c r="B207" s="18"/>
      <c r="C207" s="19" t="s">
        <v>388</v>
      </c>
      <c r="D207" s="9">
        <f>D208</f>
        <v>8000</v>
      </c>
      <c r="E207" s="9">
        <f t="shared" ref="E207:F207" si="96">E208</f>
        <v>8000</v>
      </c>
      <c r="F207" s="9">
        <f t="shared" si="96"/>
        <v>8000</v>
      </c>
      <c r="G207" s="79"/>
    </row>
    <row r="208" spans="1:7" ht="25.5" outlineLevel="4">
      <c r="A208" s="18" t="s">
        <v>84</v>
      </c>
      <c r="B208" s="18" t="s">
        <v>39</v>
      </c>
      <c r="C208" s="19" t="s">
        <v>344</v>
      </c>
      <c r="D208" s="9">
        <f>'№ 5ведомственная'!F146</f>
        <v>8000</v>
      </c>
      <c r="E208" s="9">
        <f>'№ 5ведомственная'!G146</f>
        <v>8000</v>
      </c>
      <c r="F208" s="9">
        <f>'№ 5ведомственная'!H146</f>
        <v>8000</v>
      </c>
      <c r="G208" s="79"/>
    </row>
    <row r="209" spans="1:7" ht="25.5" outlineLevel="3">
      <c r="A209" s="18" t="s">
        <v>85</v>
      </c>
      <c r="B209" s="18"/>
      <c r="C209" s="19" t="s">
        <v>389</v>
      </c>
      <c r="D209" s="9">
        <f>D210</f>
        <v>2200.8000000000002</v>
      </c>
      <c r="E209" s="9">
        <f t="shared" ref="E209:F209" si="97">E210</f>
        <v>3704.3</v>
      </c>
      <c r="F209" s="9">
        <f t="shared" si="97"/>
        <v>4029.4</v>
      </c>
      <c r="G209" s="79"/>
    </row>
    <row r="210" spans="1:7" ht="25.5" outlineLevel="4">
      <c r="A210" s="18" t="s">
        <v>85</v>
      </c>
      <c r="B210" s="18" t="s">
        <v>7</v>
      </c>
      <c r="C210" s="19" t="s">
        <v>318</v>
      </c>
      <c r="D210" s="9">
        <f>'№ 5ведомственная'!F148</f>
        <v>2200.8000000000002</v>
      </c>
      <c r="E210" s="9">
        <f>'№ 5ведомственная'!G148</f>
        <v>3704.3</v>
      </c>
      <c r="F210" s="9">
        <f>'№ 5ведомственная'!H148</f>
        <v>4029.4</v>
      </c>
      <c r="G210" s="79"/>
    </row>
    <row r="211" spans="1:7" ht="51" outlineLevel="3">
      <c r="A211" s="18" t="s">
        <v>86</v>
      </c>
      <c r="B211" s="18"/>
      <c r="C211" s="19" t="s">
        <v>390</v>
      </c>
      <c r="D211" s="9">
        <f>D212</f>
        <v>5000</v>
      </c>
      <c r="E211" s="9">
        <f t="shared" ref="E211:F211" si="98">E212</f>
        <v>4519.3999999999996</v>
      </c>
      <c r="F211" s="9">
        <f t="shared" si="98"/>
        <v>5000</v>
      </c>
      <c r="G211" s="79"/>
    </row>
    <row r="212" spans="1:7" ht="25.5" outlineLevel="4">
      <c r="A212" s="18" t="s">
        <v>86</v>
      </c>
      <c r="B212" s="18" t="s">
        <v>7</v>
      </c>
      <c r="C212" s="19" t="s">
        <v>318</v>
      </c>
      <c r="D212" s="9">
        <f>'№ 5ведомственная'!F150</f>
        <v>5000</v>
      </c>
      <c r="E212" s="9">
        <f>'№ 5ведомственная'!G150</f>
        <v>4519.3999999999996</v>
      </c>
      <c r="F212" s="9">
        <f>'№ 5ведомственная'!H150</f>
        <v>5000</v>
      </c>
      <c r="G212" s="79"/>
    </row>
    <row r="213" spans="1:7" outlineLevel="2">
      <c r="A213" s="18" t="s">
        <v>87</v>
      </c>
      <c r="B213" s="18"/>
      <c r="C213" s="19" t="s">
        <v>644</v>
      </c>
      <c r="D213" s="9">
        <f>D216+D214</f>
        <v>20404.900000000001</v>
      </c>
      <c r="E213" s="9">
        <f t="shared" ref="E213:F213" si="99">E216+E214</f>
        <v>21279.5</v>
      </c>
      <c r="F213" s="9">
        <f t="shared" si="99"/>
        <v>22107.1</v>
      </c>
      <c r="G213" s="79"/>
    </row>
    <row r="214" spans="1:7" ht="25.5" outlineLevel="2">
      <c r="A214" s="18" t="s">
        <v>579</v>
      </c>
      <c r="B214" s="17"/>
      <c r="C214" s="19" t="s">
        <v>613</v>
      </c>
      <c r="D214" s="9">
        <f>D215</f>
        <v>16323.9</v>
      </c>
      <c r="E214" s="9">
        <f t="shared" ref="E214:F214" si="100">E215</f>
        <v>17023.599999999999</v>
      </c>
      <c r="F214" s="9">
        <f t="shared" si="100"/>
        <v>17685.7</v>
      </c>
      <c r="G214" s="79"/>
    </row>
    <row r="215" spans="1:7" ht="25.5" outlineLevel="2">
      <c r="A215" s="18" t="s">
        <v>579</v>
      </c>
      <c r="B215" s="17">
        <v>200</v>
      </c>
      <c r="C215" s="19" t="s">
        <v>318</v>
      </c>
      <c r="D215" s="9">
        <f>'№ 5ведомственная'!F153</f>
        <v>16323.9</v>
      </c>
      <c r="E215" s="9">
        <f>'№ 5ведомственная'!G153</f>
        <v>17023.599999999999</v>
      </c>
      <c r="F215" s="9">
        <f>'№ 5ведомственная'!H153</f>
        <v>17685.7</v>
      </c>
      <c r="G215" s="79"/>
    </row>
    <row r="216" spans="1:7" ht="25.5" outlineLevel="3">
      <c r="A216" s="18" t="s">
        <v>88</v>
      </c>
      <c r="B216" s="18"/>
      <c r="C216" s="19" t="s">
        <v>614</v>
      </c>
      <c r="D216" s="9">
        <f>D217</f>
        <v>4081</v>
      </c>
      <c r="E216" s="9">
        <f t="shared" ref="E216:F216" si="101">E217</f>
        <v>4255.8999999999996</v>
      </c>
      <c r="F216" s="9">
        <f t="shared" si="101"/>
        <v>4421.3999999999996</v>
      </c>
      <c r="G216" s="79"/>
    </row>
    <row r="217" spans="1:7" ht="25.5" outlineLevel="4">
      <c r="A217" s="18" t="s">
        <v>88</v>
      </c>
      <c r="B217" s="18" t="s">
        <v>7</v>
      </c>
      <c r="C217" s="19" t="s">
        <v>318</v>
      </c>
      <c r="D217" s="9">
        <f>'№ 5ведомственная'!F155</f>
        <v>4081</v>
      </c>
      <c r="E217" s="9">
        <f>'№ 5ведомственная'!G155</f>
        <v>4255.8999999999996</v>
      </c>
      <c r="F217" s="9">
        <f>'№ 5ведомственная'!H155</f>
        <v>4421.3999999999996</v>
      </c>
      <c r="G217" s="79"/>
    </row>
    <row r="218" spans="1:7" ht="38.25" outlineLevel="2">
      <c r="A218" s="18" t="s">
        <v>89</v>
      </c>
      <c r="B218" s="18"/>
      <c r="C218" s="19" t="s">
        <v>645</v>
      </c>
      <c r="D218" s="9">
        <f>D219+D221</f>
        <v>1984.4</v>
      </c>
      <c r="E218" s="9">
        <f t="shared" ref="E218:F218" si="102">E219+E221</f>
        <v>2032</v>
      </c>
      <c r="F218" s="9">
        <f t="shared" si="102"/>
        <v>2089.6</v>
      </c>
      <c r="G218" s="79"/>
    </row>
    <row r="219" spans="1:7" outlineLevel="2">
      <c r="A219" s="18" t="s">
        <v>580</v>
      </c>
      <c r="B219" s="17"/>
      <c r="C219" s="19" t="s">
        <v>581</v>
      </c>
      <c r="D219" s="9">
        <f>D220</f>
        <v>1587.5</v>
      </c>
      <c r="E219" s="9">
        <f t="shared" ref="E219:F219" si="103">E220</f>
        <v>1625.6</v>
      </c>
      <c r="F219" s="9">
        <f t="shared" si="103"/>
        <v>1671.7</v>
      </c>
      <c r="G219" s="79"/>
    </row>
    <row r="220" spans="1:7" ht="25.5" outlineLevel="2">
      <c r="A220" s="18" t="s">
        <v>580</v>
      </c>
      <c r="B220" s="17" t="s">
        <v>7</v>
      </c>
      <c r="C220" s="19" t="s">
        <v>318</v>
      </c>
      <c r="D220" s="9">
        <f>'№ 5ведомственная'!F158</f>
        <v>1587.5</v>
      </c>
      <c r="E220" s="9">
        <f>'№ 5ведомственная'!G158</f>
        <v>1625.6</v>
      </c>
      <c r="F220" s="9">
        <f>'№ 5ведомственная'!H158</f>
        <v>1671.7</v>
      </c>
      <c r="G220" s="79"/>
    </row>
    <row r="221" spans="1:7" outlineLevel="3">
      <c r="A221" s="18" t="s">
        <v>90</v>
      </c>
      <c r="B221" s="18"/>
      <c r="C221" s="19" t="s">
        <v>393</v>
      </c>
      <c r="D221" s="9">
        <f>D222</f>
        <v>396.9</v>
      </c>
      <c r="E221" s="9">
        <f t="shared" ref="E221:F221" si="104">E222</f>
        <v>406.4</v>
      </c>
      <c r="F221" s="9">
        <f t="shared" si="104"/>
        <v>417.9</v>
      </c>
      <c r="G221" s="79"/>
    </row>
    <row r="222" spans="1:7" ht="25.5" outlineLevel="4">
      <c r="A222" s="18" t="s">
        <v>90</v>
      </c>
      <c r="B222" s="18" t="s">
        <v>7</v>
      </c>
      <c r="C222" s="19" t="s">
        <v>318</v>
      </c>
      <c r="D222" s="9">
        <f>'№ 5ведомственная'!F160</f>
        <v>396.9</v>
      </c>
      <c r="E222" s="9">
        <f>'№ 5ведомственная'!G160</f>
        <v>406.4</v>
      </c>
      <c r="F222" s="9">
        <f>'№ 5ведомственная'!H160</f>
        <v>417.9</v>
      </c>
      <c r="G222" s="79"/>
    </row>
    <row r="223" spans="1:7" outlineLevel="2">
      <c r="A223" s="18" t="s">
        <v>79</v>
      </c>
      <c r="B223" s="18"/>
      <c r="C223" s="19" t="s">
        <v>384</v>
      </c>
      <c r="D223" s="9">
        <f>D224+D226</f>
        <v>16344.9</v>
      </c>
      <c r="E223" s="9">
        <f t="shared" ref="E223:F223" si="105">E224+E226</f>
        <v>16244.4</v>
      </c>
      <c r="F223" s="9">
        <f t="shared" si="105"/>
        <v>16292.300000000001</v>
      </c>
      <c r="G223" s="79"/>
    </row>
    <row r="224" spans="1:7" ht="38.25" outlineLevel="3">
      <c r="A224" s="18" t="s">
        <v>80</v>
      </c>
      <c r="B224" s="18"/>
      <c r="C224" s="19" t="s">
        <v>385</v>
      </c>
      <c r="D224" s="9">
        <f>D225</f>
        <v>3269</v>
      </c>
      <c r="E224" s="9">
        <f t="shared" ref="E224:F224" si="106">E225</f>
        <v>3132.1</v>
      </c>
      <c r="F224" s="9">
        <f t="shared" si="106"/>
        <v>3132.1</v>
      </c>
      <c r="G224" s="79"/>
    </row>
    <row r="225" spans="1:7" ht="25.5" outlineLevel="4">
      <c r="A225" s="18" t="s">
        <v>80</v>
      </c>
      <c r="B225" s="18" t="s">
        <v>7</v>
      </c>
      <c r="C225" s="19" t="s">
        <v>318</v>
      </c>
      <c r="D225" s="9">
        <f>'№ 5ведомственная'!F136</f>
        <v>3269</v>
      </c>
      <c r="E225" s="9">
        <f>'№ 5ведомственная'!G136</f>
        <v>3132.1</v>
      </c>
      <c r="F225" s="9">
        <f>'№ 5ведомственная'!H136</f>
        <v>3132.1</v>
      </c>
      <c r="G225" s="79"/>
    </row>
    <row r="226" spans="1:7" ht="38.25" outlineLevel="4">
      <c r="A226" s="18" t="s">
        <v>578</v>
      </c>
      <c r="B226" s="17"/>
      <c r="C226" s="19" t="s">
        <v>385</v>
      </c>
      <c r="D226" s="9">
        <f>D227</f>
        <v>13075.9</v>
      </c>
      <c r="E226" s="9">
        <f t="shared" ref="E226:F226" si="107">E227</f>
        <v>13112.3</v>
      </c>
      <c r="F226" s="9">
        <f t="shared" si="107"/>
        <v>13160.2</v>
      </c>
      <c r="G226" s="79"/>
    </row>
    <row r="227" spans="1:7" ht="25.5" outlineLevel="4">
      <c r="A227" s="18" t="s">
        <v>578</v>
      </c>
      <c r="B227" s="17">
        <v>200</v>
      </c>
      <c r="C227" s="19" t="s">
        <v>318</v>
      </c>
      <c r="D227" s="9">
        <f>'№ 5ведомственная'!F138</f>
        <v>13075.9</v>
      </c>
      <c r="E227" s="9">
        <f>'№ 5ведомственная'!G138</f>
        <v>13112.3</v>
      </c>
      <c r="F227" s="9">
        <f>'№ 5ведомственная'!H138</f>
        <v>13160.2</v>
      </c>
      <c r="G227" s="79"/>
    </row>
    <row r="228" spans="1:7" outlineLevel="1">
      <c r="A228" s="18" t="s">
        <v>91</v>
      </c>
      <c r="B228" s="18"/>
      <c r="C228" s="19" t="s">
        <v>394</v>
      </c>
      <c r="D228" s="9">
        <f>D229</f>
        <v>1197.3</v>
      </c>
      <c r="E228" s="9">
        <f t="shared" ref="E228:F228" si="108">E229</f>
        <v>1197.3</v>
      </c>
      <c r="F228" s="9">
        <f t="shared" si="108"/>
        <v>1199.0999999999999</v>
      </c>
      <c r="G228" s="79"/>
    </row>
    <row r="229" spans="1:7" ht="38.25" outlineLevel="2">
      <c r="A229" s="18" t="s">
        <v>92</v>
      </c>
      <c r="B229" s="18"/>
      <c r="C229" s="19" t="s">
        <v>646</v>
      </c>
      <c r="D229" s="9">
        <f>D232+D230</f>
        <v>1197.3</v>
      </c>
      <c r="E229" s="9">
        <f t="shared" ref="E229:F229" si="109">E232+E230</f>
        <v>1197.3</v>
      </c>
      <c r="F229" s="9">
        <f t="shared" si="109"/>
        <v>1199.0999999999999</v>
      </c>
      <c r="G229" s="79"/>
    </row>
    <row r="230" spans="1:7" ht="38.25" outlineLevel="2">
      <c r="A230" s="18" t="s">
        <v>582</v>
      </c>
      <c r="B230" s="17"/>
      <c r="C230" s="19" t="s">
        <v>583</v>
      </c>
      <c r="D230" s="9">
        <f>D231</f>
        <v>957.8</v>
      </c>
      <c r="E230" s="9">
        <f t="shared" ref="E230:F230" si="110">E231</f>
        <v>957.8</v>
      </c>
      <c r="F230" s="9">
        <f t="shared" si="110"/>
        <v>959.3</v>
      </c>
      <c r="G230" s="79"/>
    </row>
    <row r="231" spans="1:7" ht="25.5" outlineLevel="2">
      <c r="A231" s="18" t="s">
        <v>582</v>
      </c>
      <c r="B231" s="17" t="s">
        <v>7</v>
      </c>
      <c r="C231" s="19" t="s">
        <v>318</v>
      </c>
      <c r="D231" s="9">
        <f>'№ 5ведомственная'!F164</f>
        <v>957.8</v>
      </c>
      <c r="E231" s="9">
        <f>'№ 5ведомственная'!G164</f>
        <v>957.8</v>
      </c>
      <c r="F231" s="9">
        <f>'№ 5ведомственная'!H164</f>
        <v>959.3</v>
      </c>
      <c r="G231" s="79"/>
    </row>
    <row r="232" spans="1:7" ht="38.25" outlineLevel="3">
      <c r="A232" s="18" t="s">
        <v>93</v>
      </c>
      <c r="B232" s="18"/>
      <c r="C232" s="19" t="s">
        <v>397</v>
      </c>
      <c r="D232" s="9">
        <f>D233</f>
        <v>239.5</v>
      </c>
      <c r="E232" s="9">
        <f t="shared" ref="E232:F232" si="111">E233</f>
        <v>239.5</v>
      </c>
      <c r="F232" s="9">
        <f t="shared" si="111"/>
        <v>239.8</v>
      </c>
      <c r="G232" s="79"/>
    </row>
    <row r="233" spans="1:7" ht="25.5" outlineLevel="4">
      <c r="A233" s="18" t="s">
        <v>93</v>
      </c>
      <c r="B233" s="18" t="s">
        <v>7</v>
      </c>
      <c r="C233" s="19" t="s">
        <v>318</v>
      </c>
      <c r="D233" s="9">
        <f>'№ 5ведомственная'!F166</f>
        <v>239.5</v>
      </c>
      <c r="E233" s="9">
        <f>'№ 5ведомственная'!G166</f>
        <v>239.5</v>
      </c>
      <c r="F233" s="9">
        <f>'№ 5ведомственная'!H166</f>
        <v>239.8</v>
      </c>
      <c r="G233" s="79"/>
    </row>
    <row r="234" spans="1:7" ht="25.5" outlineLevel="1">
      <c r="A234" s="18" t="s">
        <v>75</v>
      </c>
      <c r="B234" s="18"/>
      <c r="C234" s="19" t="s">
        <v>380</v>
      </c>
      <c r="D234" s="9">
        <f>D235+D242+D253</f>
        <v>19207.400000000001</v>
      </c>
      <c r="E234" s="9">
        <f>E235+E242+E253</f>
        <v>15317.6</v>
      </c>
      <c r="F234" s="9">
        <f>F235+F242+F253</f>
        <v>10275.9</v>
      </c>
      <c r="G234" s="79"/>
    </row>
    <row r="235" spans="1:7" outlineLevel="2">
      <c r="A235" s="18" t="s">
        <v>117</v>
      </c>
      <c r="B235" s="18"/>
      <c r="C235" s="19" t="s">
        <v>420</v>
      </c>
      <c r="D235" s="9">
        <f>D236+D238+D240</f>
        <v>11500</v>
      </c>
      <c r="E235" s="9">
        <f t="shared" ref="E235:F235" si="112">E236+E238+E240</f>
        <v>9717.6</v>
      </c>
      <c r="F235" s="9">
        <f t="shared" si="112"/>
        <v>5175.8999999999996</v>
      </c>
      <c r="G235" s="79"/>
    </row>
    <row r="236" spans="1:7" ht="25.5" outlineLevel="3">
      <c r="A236" s="18" t="s">
        <v>118</v>
      </c>
      <c r="B236" s="18"/>
      <c r="C236" s="19" t="s">
        <v>421</v>
      </c>
      <c r="D236" s="9">
        <f>D237</f>
        <v>8500</v>
      </c>
      <c r="E236" s="9">
        <f t="shared" ref="E236:F236" si="113">E237</f>
        <v>6717.6</v>
      </c>
      <c r="F236" s="9">
        <f t="shared" si="113"/>
        <v>3175.9</v>
      </c>
      <c r="G236" s="79"/>
    </row>
    <row r="237" spans="1:7" ht="25.5" outlineLevel="4">
      <c r="A237" s="18" t="s">
        <v>118</v>
      </c>
      <c r="B237" s="18" t="s">
        <v>7</v>
      </c>
      <c r="C237" s="19" t="s">
        <v>318</v>
      </c>
      <c r="D237" s="9">
        <f>'№ 5ведомственная'!F216</f>
        <v>8500</v>
      </c>
      <c r="E237" s="9">
        <f>'№ 5ведомственная'!G216</f>
        <v>6717.6</v>
      </c>
      <c r="F237" s="9">
        <f>'№ 5ведомственная'!H216</f>
        <v>3175.9</v>
      </c>
      <c r="G237" s="79"/>
    </row>
    <row r="238" spans="1:7" outlineLevel="3">
      <c r="A238" s="18" t="s">
        <v>119</v>
      </c>
      <c r="B238" s="18"/>
      <c r="C238" s="19" t="s">
        <v>422</v>
      </c>
      <c r="D238" s="9">
        <f>D239</f>
        <v>1500</v>
      </c>
      <c r="E238" s="9">
        <f t="shared" ref="E238:F238" si="114">E239</f>
        <v>1500</v>
      </c>
      <c r="F238" s="9">
        <f t="shared" si="114"/>
        <v>1000</v>
      </c>
      <c r="G238" s="79"/>
    </row>
    <row r="239" spans="1:7" ht="25.5" outlineLevel="4">
      <c r="A239" s="18" t="s">
        <v>119</v>
      </c>
      <c r="B239" s="18" t="s">
        <v>39</v>
      </c>
      <c r="C239" s="19" t="s">
        <v>344</v>
      </c>
      <c r="D239" s="9">
        <f>'№ 5ведомственная'!F218</f>
        <v>1500</v>
      </c>
      <c r="E239" s="9">
        <f>'№ 5ведомственная'!G218</f>
        <v>1500</v>
      </c>
      <c r="F239" s="9">
        <f>'№ 5ведомственная'!H218</f>
        <v>1000</v>
      </c>
      <c r="G239" s="79"/>
    </row>
    <row r="240" spans="1:7" ht="38.25" outlineLevel="3">
      <c r="A240" s="18" t="s">
        <v>120</v>
      </c>
      <c r="B240" s="18"/>
      <c r="C240" s="19" t="s">
        <v>423</v>
      </c>
      <c r="D240" s="9">
        <f>D241</f>
        <v>1500</v>
      </c>
      <c r="E240" s="9">
        <f t="shared" ref="E240:F240" si="115">E241</f>
        <v>1500</v>
      </c>
      <c r="F240" s="9">
        <f t="shared" si="115"/>
        <v>1000</v>
      </c>
      <c r="G240" s="79"/>
    </row>
    <row r="241" spans="1:7" ht="25.5" outlineLevel="4">
      <c r="A241" s="18" t="s">
        <v>120</v>
      </c>
      <c r="B241" s="18" t="s">
        <v>7</v>
      </c>
      <c r="C241" s="19" t="s">
        <v>318</v>
      </c>
      <c r="D241" s="9">
        <f>'№ 5ведомственная'!F220</f>
        <v>1500</v>
      </c>
      <c r="E241" s="9">
        <f>'№ 5ведомственная'!G220</f>
        <v>1500</v>
      </c>
      <c r="F241" s="9">
        <f>'№ 5ведомственная'!H220</f>
        <v>1000</v>
      </c>
      <c r="G241" s="79"/>
    </row>
    <row r="242" spans="1:7" outlineLevel="2">
      <c r="A242" s="18" t="s">
        <v>76</v>
      </c>
      <c r="B242" s="18"/>
      <c r="C242" s="19" t="s">
        <v>381</v>
      </c>
      <c r="D242" s="9">
        <f>D243+D245+D247+D249+D251</f>
        <v>6900</v>
      </c>
      <c r="E242" s="9">
        <f t="shared" ref="E242:F242" si="116">E243+E245+E247+E249+E251</f>
        <v>3900</v>
      </c>
      <c r="F242" s="9">
        <f t="shared" si="116"/>
        <v>3400</v>
      </c>
      <c r="G242" s="79"/>
    </row>
    <row r="243" spans="1:7" outlineLevel="3">
      <c r="A243" s="18" t="s">
        <v>121</v>
      </c>
      <c r="B243" s="18"/>
      <c r="C243" s="19" t="s">
        <v>425</v>
      </c>
      <c r="D243" s="9">
        <f>D244</f>
        <v>5000</v>
      </c>
      <c r="E243" s="9">
        <f t="shared" ref="E243:F243" si="117">E244</f>
        <v>2000</v>
      </c>
      <c r="F243" s="9">
        <f t="shared" si="117"/>
        <v>2000</v>
      </c>
      <c r="G243" s="79"/>
    </row>
    <row r="244" spans="1:7" ht="25.5" outlineLevel="4">
      <c r="A244" s="18" t="s">
        <v>121</v>
      </c>
      <c r="B244" s="18" t="s">
        <v>39</v>
      </c>
      <c r="C244" s="19" t="s">
        <v>344</v>
      </c>
      <c r="D244" s="9">
        <f>'№ 5ведомственная'!F223</f>
        <v>5000</v>
      </c>
      <c r="E244" s="9">
        <f>'№ 5ведомственная'!G223</f>
        <v>2000</v>
      </c>
      <c r="F244" s="9">
        <f>'№ 5ведомственная'!H223</f>
        <v>2000</v>
      </c>
      <c r="G244" s="79"/>
    </row>
    <row r="245" spans="1:7" outlineLevel="3">
      <c r="A245" s="18" t="s">
        <v>122</v>
      </c>
      <c r="B245" s="18"/>
      <c r="C245" s="19" t="s">
        <v>426</v>
      </c>
      <c r="D245" s="9">
        <f>D246</f>
        <v>300</v>
      </c>
      <c r="E245" s="9">
        <f t="shared" ref="E245:F245" si="118">E246</f>
        <v>300</v>
      </c>
      <c r="F245" s="9">
        <f t="shared" si="118"/>
        <v>300</v>
      </c>
      <c r="G245" s="79"/>
    </row>
    <row r="246" spans="1:7" ht="25.5" outlineLevel="4">
      <c r="A246" s="18" t="s">
        <v>122</v>
      </c>
      <c r="B246" s="18" t="s">
        <v>7</v>
      </c>
      <c r="C246" s="19" t="s">
        <v>318</v>
      </c>
      <c r="D246" s="9">
        <f>'№ 5ведомственная'!F225</f>
        <v>300</v>
      </c>
      <c r="E246" s="9">
        <f>'№ 5ведомственная'!G225</f>
        <v>300</v>
      </c>
      <c r="F246" s="9">
        <f>'№ 5ведомственная'!H225</f>
        <v>300</v>
      </c>
      <c r="G246" s="79"/>
    </row>
    <row r="247" spans="1:7" outlineLevel="3">
      <c r="A247" s="18" t="s">
        <v>123</v>
      </c>
      <c r="B247" s="18"/>
      <c r="C247" s="19" t="s">
        <v>428</v>
      </c>
      <c r="D247" s="9">
        <f>D248</f>
        <v>250</v>
      </c>
      <c r="E247" s="9">
        <f t="shared" ref="E247:F247" si="119">E248</f>
        <v>250</v>
      </c>
      <c r="F247" s="9">
        <f t="shared" si="119"/>
        <v>250</v>
      </c>
      <c r="G247" s="79"/>
    </row>
    <row r="248" spans="1:7" ht="25.5" outlineLevel="4">
      <c r="A248" s="18" t="s">
        <v>123</v>
      </c>
      <c r="B248" s="18" t="s">
        <v>7</v>
      </c>
      <c r="C248" s="19" t="s">
        <v>318</v>
      </c>
      <c r="D248" s="9">
        <f>'№ 5ведомственная'!F227</f>
        <v>250</v>
      </c>
      <c r="E248" s="9">
        <f>'№ 5ведомственная'!G227</f>
        <v>250</v>
      </c>
      <c r="F248" s="9">
        <f>'№ 5ведомственная'!H227</f>
        <v>250</v>
      </c>
      <c r="G248" s="79"/>
    </row>
    <row r="249" spans="1:7" ht="38.25" outlineLevel="3">
      <c r="A249" s="18" t="s">
        <v>124</v>
      </c>
      <c r="B249" s="18"/>
      <c r="C249" s="19" t="s">
        <v>429</v>
      </c>
      <c r="D249" s="9">
        <f>D250</f>
        <v>1000</v>
      </c>
      <c r="E249" s="9">
        <f t="shared" ref="E249:F249" si="120">E250</f>
        <v>1000</v>
      </c>
      <c r="F249" s="9">
        <f t="shared" si="120"/>
        <v>500</v>
      </c>
      <c r="G249" s="79"/>
    </row>
    <row r="250" spans="1:7" ht="25.5" outlineLevel="4">
      <c r="A250" s="18" t="s">
        <v>124</v>
      </c>
      <c r="B250" s="18" t="s">
        <v>7</v>
      </c>
      <c r="C250" s="19" t="s">
        <v>318</v>
      </c>
      <c r="D250" s="9">
        <f>'№ 5ведомственная'!F229</f>
        <v>1000</v>
      </c>
      <c r="E250" s="9">
        <f>'№ 5ведомственная'!G229</f>
        <v>1000</v>
      </c>
      <c r="F250" s="9">
        <f>'№ 5ведомственная'!H229</f>
        <v>500</v>
      </c>
      <c r="G250" s="79"/>
    </row>
    <row r="251" spans="1:7" outlineLevel="3">
      <c r="A251" s="18" t="s">
        <v>125</v>
      </c>
      <c r="B251" s="18"/>
      <c r="C251" s="19" t="s">
        <v>430</v>
      </c>
      <c r="D251" s="9">
        <f>D252</f>
        <v>350</v>
      </c>
      <c r="E251" s="9">
        <f t="shared" ref="E251:F251" si="121">E252</f>
        <v>350</v>
      </c>
      <c r="F251" s="9">
        <f t="shared" si="121"/>
        <v>350</v>
      </c>
      <c r="G251" s="79"/>
    </row>
    <row r="252" spans="1:7" ht="25.5" outlineLevel="4">
      <c r="A252" s="18" t="s">
        <v>125</v>
      </c>
      <c r="B252" s="18" t="s">
        <v>7</v>
      </c>
      <c r="C252" s="19" t="s">
        <v>318</v>
      </c>
      <c r="D252" s="9">
        <f>'№ 5ведомственная'!F231</f>
        <v>350</v>
      </c>
      <c r="E252" s="9">
        <f>'№ 5ведомственная'!G231</f>
        <v>350</v>
      </c>
      <c r="F252" s="9">
        <f>'№ 5ведомственная'!H231</f>
        <v>350</v>
      </c>
      <c r="G252" s="79"/>
    </row>
    <row r="253" spans="1:7" ht="25.5" outlineLevel="2">
      <c r="A253" s="18" t="s">
        <v>94</v>
      </c>
      <c r="B253" s="18"/>
      <c r="C253" s="19" t="s">
        <v>399</v>
      </c>
      <c r="D253" s="9">
        <f>D254+D256+D258+D260+D262</f>
        <v>807.4</v>
      </c>
      <c r="E253" s="9">
        <f t="shared" ref="E253:F253" si="122">E254+E256+E258+E260+E262</f>
        <v>1700</v>
      </c>
      <c r="F253" s="9">
        <f t="shared" si="122"/>
        <v>1700</v>
      </c>
      <c r="G253" s="79"/>
    </row>
    <row r="254" spans="1:7" outlineLevel="2">
      <c r="A254" s="18" t="s">
        <v>681</v>
      </c>
      <c r="B254" s="17"/>
      <c r="C254" s="19" t="s">
        <v>682</v>
      </c>
      <c r="D254" s="9">
        <f>D255</f>
        <v>300</v>
      </c>
      <c r="E254" s="9">
        <f t="shared" ref="E254:F254" si="123">E255</f>
        <v>300</v>
      </c>
      <c r="F254" s="9">
        <f t="shared" si="123"/>
        <v>300</v>
      </c>
      <c r="G254" s="79"/>
    </row>
    <row r="255" spans="1:7" ht="25.5" outlineLevel="2">
      <c r="A255" s="18" t="s">
        <v>681</v>
      </c>
      <c r="B255" s="17">
        <v>200</v>
      </c>
      <c r="C255" s="19" t="s">
        <v>318</v>
      </c>
      <c r="D255" s="9">
        <f>'№ 5ведомственная'!F234</f>
        <v>300</v>
      </c>
      <c r="E255" s="9">
        <f>'№ 5ведомственная'!G234</f>
        <v>300</v>
      </c>
      <c r="F255" s="9">
        <f>'№ 5ведомственная'!H234</f>
        <v>300</v>
      </c>
      <c r="G255" s="79"/>
    </row>
    <row r="256" spans="1:7" ht="38.25" outlineLevel="3">
      <c r="A256" s="77" t="s">
        <v>666</v>
      </c>
      <c r="B256" s="17"/>
      <c r="C256" s="19" t="s">
        <v>665</v>
      </c>
      <c r="D256" s="9">
        <f>D257</f>
        <v>0</v>
      </c>
      <c r="E256" s="9">
        <f t="shared" ref="E256:F256" si="124">E257</f>
        <v>1400</v>
      </c>
      <c r="F256" s="9">
        <f t="shared" si="124"/>
        <v>1400</v>
      </c>
      <c r="G256" s="79"/>
    </row>
    <row r="257" spans="1:7" ht="25.5" outlineLevel="4">
      <c r="A257" s="77" t="s">
        <v>666</v>
      </c>
      <c r="B257" s="17" t="s">
        <v>7</v>
      </c>
      <c r="C257" s="19" t="s">
        <v>318</v>
      </c>
      <c r="D257" s="9">
        <f>'№ 5ведомственная'!F236</f>
        <v>0</v>
      </c>
      <c r="E257" s="9">
        <f>'№ 5ведомственная'!G236</f>
        <v>1400</v>
      </c>
      <c r="F257" s="9">
        <f>'№ 5ведомственная'!H236</f>
        <v>1400</v>
      </c>
      <c r="G257" s="79"/>
    </row>
    <row r="258" spans="1:7" ht="51" outlineLevel="4">
      <c r="A258" s="77" t="s">
        <v>729</v>
      </c>
      <c r="B258" s="17"/>
      <c r="C258" s="19" t="s">
        <v>715</v>
      </c>
      <c r="D258" s="9">
        <f>D259</f>
        <v>84.8</v>
      </c>
      <c r="E258" s="9">
        <f t="shared" ref="E258:F258" si="125">E259</f>
        <v>0</v>
      </c>
      <c r="F258" s="9">
        <f t="shared" si="125"/>
        <v>0</v>
      </c>
      <c r="G258" s="79"/>
    </row>
    <row r="259" spans="1:7" ht="25.5" outlineLevel="4">
      <c r="A259" s="77" t="s">
        <v>729</v>
      </c>
      <c r="B259" s="17" t="s">
        <v>7</v>
      </c>
      <c r="C259" s="19" t="s">
        <v>318</v>
      </c>
      <c r="D259" s="9">
        <f>'№ 5ведомственная'!F238</f>
        <v>84.8</v>
      </c>
      <c r="E259" s="9">
        <f>'№ 5ведомственная'!G238</f>
        <v>0</v>
      </c>
      <c r="F259" s="9">
        <f>'№ 5ведомственная'!H238</f>
        <v>0</v>
      </c>
      <c r="G259" s="79"/>
    </row>
    <row r="260" spans="1:7" ht="51" outlineLevel="4">
      <c r="A260" s="77" t="s">
        <v>730</v>
      </c>
      <c r="B260" s="17"/>
      <c r="C260" s="19" t="s">
        <v>733</v>
      </c>
      <c r="D260" s="9">
        <f>D261</f>
        <v>265</v>
      </c>
      <c r="E260" s="9">
        <f t="shared" ref="E260:F260" si="126">E261</f>
        <v>0</v>
      </c>
      <c r="F260" s="9">
        <f t="shared" si="126"/>
        <v>0</v>
      </c>
      <c r="G260" s="79"/>
    </row>
    <row r="261" spans="1:7" ht="25.5" outlineLevel="4">
      <c r="A261" s="77" t="s">
        <v>730</v>
      </c>
      <c r="B261" s="17" t="s">
        <v>7</v>
      </c>
      <c r="C261" s="19" t="s">
        <v>318</v>
      </c>
      <c r="D261" s="9">
        <f>'№ 5ведомственная'!F240</f>
        <v>265</v>
      </c>
      <c r="E261" s="9">
        <f>'№ 5ведомственная'!G240</f>
        <v>0</v>
      </c>
      <c r="F261" s="9">
        <f>'№ 5ведомственная'!H240</f>
        <v>0</v>
      </c>
      <c r="G261" s="79"/>
    </row>
    <row r="262" spans="1:7" ht="63.75" outlineLevel="4">
      <c r="A262" s="77" t="s">
        <v>731</v>
      </c>
      <c r="B262" s="77"/>
      <c r="C262" s="92" t="s">
        <v>716</v>
      </c>
      <c r="D262" s="9">
        <f>D263</f>
        <v>157.6</v>
      </c>
      <c r="E262" s="9">
        <f t="shared" ref="E262:F262" si="127">E263</f>
        <v>0</v>
      </c>
      <c r="F262" s="9">
        <f t="shared" si="127"/>
        <v>0</v>
      </c>
      <c r="G262" s="79"/>
    </row>
    <row r="263" spans="1:7" ht="25.5" outlineLevel="4">
      <c r="A263" s="77" t="s">
        <v>731</v>
      </c>
      <c r="B263" s="77" t="s">
        <v>7</v>
      </c>
      <c r="C263" s="92" t="s">
        <v>318</v>
      </c>
      <c r="D263" s="9">
        <f>'№ 5ведомственная'!F242</f>
        <v>157.6</v>
      </c>
      <c r="E263" s="9">
        <f>'№ 5ведомственная'!G242</f>
        <v>0</v>
      </c>
      <c r="F263" s="9">
        <f>'№ 5ведомственная'!H242</f>
        <v>0</v>
      </c>
      <c r="G263" s="79"/>
    </row>
    <row r="264" spans="1:7" s="30" customFormat="1" ht="38.25">
      <c r="A264" s="18" t="s">
        <v>29</v>
      </c>
      <c r="B264" s="18"/>
      <c r="C264" s="19" t="s">
        <v>612</v>
      </c>
      <c r="D264" s="9">
        <f>D265+D273</f>
        <v>2415</v>
      </c>
      <c r="E264" s="9">
        <f t="shared" ref="E264:F264" si="128">E265+E273</f>
        <v>2415</v>
      </c>
      <c r="F264" s="9">
        <f t="shared" si="128"/>
        <v>2415</v>
      </c>
      <c r="G264" s="84"/>
    </row>
    <row r="265" spans="1:7" ht="25.5" outlineLevel="1">
      <c r="A265" s="18" t="s">
        <v>30</v>
      </c>
      <c r="B265" s="18"/>
      <c r="C265" s="19" t="s">
        <v>333</v>
      </c>
      <c r="D265" s="9">
        <f>D266</f>
        <v>2115</v>
      </c>
      <c r="E265" s="9">
        <f t="shared" ref="E265:F265" si="129">E266</f>
        <v>2115</v>
      </c>
      <c r="F265" s="9">
        <f t="shared" si="129"/>
        <v>2115</v>
      </c>
      <c r="G265" s="79"/>
    </row>
    <row r="266" spans="1:7" ht="38.25" outlineLevel="2">
      <c r="A266" s="18" t="s">
        <v>31</v>
      </c>
      <c r="B266" s="18"/>
      <c r="C266" s="19" t="s">
        <v>335</v>
      </c>
      <c r="D266" s="9">
        <f>D267+D269+D271</f>
        <v>2115</v>
      </c>
      <c r="E266" s="9">
        <f t="shared" ref="E266:F266" si="130">E267+E269+E271</f>
        <v>2115</v>
      </c>
      <c r="F266" s="9">
        <f t="shared" si="130"/>
        <v>2115</v>
      </c>
      <c r="G266" s="79"/>
    </row>
    <row r="267" spans="1:7" ht="38.25" customHeight="1" outlineLevel="3">
      <c r="A267" s="18" t="s">
        <v>32</v>
      </c>
      <c r="B267" s="18"/>
      <c r="C267" s="19" t="s">
        <v>336</v>
      </c>
      <c r="D267" s="9">
        <f>D268</f>
        <v>100</v>
      </c>
      <c r="E267" s="9">
        <f t="shared" ref="E267:F267" si="131">E268</f>
        <v>100</v>
      </c>
      <c r="F267" s="9">
        <f t="shared" si="131"/>
        <v>100</v>
      </c>
      <c r="G267" s="79"/>
    </row>
    <row r="268" spans="1:7" ht="25.5" customHeight="1" outlineLevel="4">
      <c r="A268" s="18" t="s">
        <v>32</v>
      </c>
      <c r="B268" s="18" t="s">
        <v>7</v>
      </c>
      <c r="C268" s="19" t="s">
        <v>318</v>
      </c>
      <c r="D268" s="9">
        <f>'№ 5ведомственная'!F59</f>
        <v>100</v>
      </c>
      <c r="E268" s="9">
        <f>'№ 5ведомственная'!G59</f>
        <v>100</v>
      </c>
      <c r="F268" s="9">
        <f>'№ 5ведомственная'!H59</f>
        <v>100</v>
      </c>
      <c r="G268" s="79"/>
    </row>
    <row r="269" spans="1:7" ht="51" customHeight="1" outlineLevel="3">
      <c r="A269" s="18" t="s">
        <v>33</v>
      </c>
      <c r="B269" s="18"/>
      <c r="C269" s="19" t="s">
        <v>337</v>
      </c>
      <c r="D269" s="9">
        <f>D270</f>
        <v>150</v>
      </c>
      <c r="E269" s="9">
        <f t="shared" ref="E269:F269" si="132">E270</f>
        <v>150</v>
      </c>
      <c r="F269" s="9">
        <f t="shared" si="132"/>
        <v>150</v>
      </c>
      <c r="G269" s="79"/>
    </row>
    <row r="270" spans="1:7" ht="25.5" customHeight="1" outlineLevel="4">
      <c r="A270" s="18" t="s">
        <v>33</v>
      </c>
      <c r="B270" s="18" t="s">
        <v>7</v>
      </c>
      <c r="C270" s="19" t="s">
        <v>318</v>
      </c>
      <c r="D270" s="9">
        <f>'№ 5ведомственная'!F61</f>
        <v>150</v>
      </c>
      <c r="E270" s="9">
        <f>'№ 5ведомственная'!G61</f>
        <v>150</v>
      </c>
      <c r="F270" s="9">
        <f>'№ 5ведомственная'!H61</f>
        <v>150</v>
      </c>
      <c r="G270" s="79"/>
    </row>
    <row r="271" spans="1:7" ht="25.5" customHeight="1" outlineLevel="3">
      <c r="A271" s="18" t="s">
        <v>34</v>
      </c>
      <c r="B271" s="18"/>
      <c r="C271" s="19" t="s">
        <v>338</v>
      </c>
      <c r="D271" s="9">
        <f>D272</f>
        <v>1865</v>
      </c>
      <c r="E271" s="9">
        <f t="shared" ref="E271:F271" si="133">E272</f>
        <v>1865</v>
      </c>
      <c r="F271" s="9">
        <f t="shared" si="133"/>
        <v>1865</v>
      </c>
      <c r="G271" s="79"/>
    </row>
    <row r="272" spans="1:7" ht="25.5" customHeight="1" outlineLevel="4">
      <c r="A272" s="18" t="s">
        <v>34</v>
      </c>
      <c r="B272" s="18" t="s">
        <v>7</v>
      </c>
      <c r="C272" s="19" t="s">
        <v>318</v>
      </c>
      <c r="D272" s="9">
        <f>'№ 5ведомственная'!F63</f>
        <v>1865</v>
      </c>
      <c r="E272" s="9">
        <f>'№ 5ведомственная'!G63</f>
        <v>1865</v>
      </c>
      <c r="F272" s="9">
        <f>'№ 5ведомственная'!H63</f>
        <v>1865</v>
      </c>
      <c r="G272" s="79"/>
    </row>
    <row r="273" spans="1:7" ht="25.5" customHeight="1" outlineLevel="4">
      <c r="A273" s="18" t="s">
        <v>35</v>
      </c>
      <c r="B273" s="17"/>
      <c r="C273" s="19" t="s">
        <v>339</v>
      </c>
      <c r="D273" s="9">
        <f>D274</f>
        <v>300</v>
      </c>
      <c r="E273" s="9">
        <f t="shared" ref="E273:F273" si="134">E274</f>
        <v>300</v>
      </c>
      <c r="F273" s="9">
        <f t="shared" si="134"/>
        <v>300</v>
      </c>
      <c r="G273" s="79"/>
    </row>
    <row r="274" spans="1:7" ht="25.5" customHeight="1" outlineLevel="4">
      <c r="A274" s="18" t="s">
        <v>36</v>
      </c>
      <c r="B274" s="17"/>
      <c r="C274" s="19" t="s">
        <v>340</v>
      </c>
      <c r="D274" s="9">
        <f>D275</f>
        <v>300</v>
      </c>
      <c r="E274" s="9">
        <f t="shared" ref="E274:F274" si="135">E275</f>
        <v>300</v>
      </c>
      <c r="F274" s="9">
        <f t="shared" si="135"/>
        <v>300</v>
      </c>
      <c r="G274" s="79"/>
    </row>
    <row r="275" spans="1:7" ht="15" customHeight="1" outlineLevel="3">
      <c r="A275" s="18" t="s">
        <v>96</v>
      </c>
      <c r="B275" s="18"/>
      <c r="C275" s="19" t="s">
        <v>401</v>
      </c>
      <c r="D275" s="9">
        <f>D276</f>
        <v>300</v>
      </c>
      <c r="E275" s="9">
        <f t="shared" ref="E275:F275" si="136">E276</f>
        <v>300</v>
      </c>
      <c r="F275" s="9">
        <f t="shared" si="136"/>
        <v>300</v>
      </c>
      <c r="G275" s="79"/>
    </row>
    <row r="276" spans="1:7" ht="25.5" customHeight="1" outlineLevel="4">
      <c r="A276" s="18" t="s">
        <v>96</v>
      </c>
      <c r="B276" s="18" t="s">
        <v>7</v>
      </c>
      <c r="C276" s="19" t="s">
        <v>318</v>
      </c>
      <c r="D276" s="9">
        <f>'№ 5ведомственная'!F172</f>
        <v>300</v>
      </c>
      <c r="E276" s="9">
        <f>'№ 5ведомственная'!G172</f>
        <v>300</v>
      </c>
      <c r="F276" s="9">
        <f>'№ 5ведомственная'!H172</f>
        <v>300</v>
      </c>
      <c r="G276" s="79"/>
    </row>
    <row r="277" spans="1:7" s="30" customFormat="1" ht="38.25">
      <c r="A277" s="18" t="s">
        <v>155</v>
      </c>
      <c r="B277" s="18"/>
      <c r="C277" s="19" t="s">
        <v>299</v>
      </c>
      <c r="D277" s="9">
        <f>D278+D285</f>
        <v>3846.7</v>
      </c>
      <c r="E277" s="9">
        <f t="shared" ref="E277:F277" si="137">E278+E285</f>
        <v>5871.7999999999993</v>
      </c>
      <c r="F277" s="9">
        <f t="shared" si="137"/>
        <v>4715.3999999999996</v>
      </c>
      <c r="G277" s="84"/>
    </row>
    <row r="278" spans="1:7" ht="25.5" outlineLevel="1">
      <c r="A278" s="18" t="s">
        <v>166</v>
      </c>
      <c r="B278" s="18"/>
      <c r="C278" s="19" t="s">
        <v>455</v>
      </c>
      <c r="D278" s="9">
        <f>D279+D282</f>
        <v>90</v>
      </c>
      <c r="E278" s="9">
        <f t="shared" ref="E278:F278" si="138">E279+E282</f>
        <v>90</v>
      </c>
      <c r="F278" s="9">
        <f t="shared" si="138"/>
        <v>90</v>
      </c>
      <c r="G278" s="79"/>
    </row>
    <row r="279" spans="1:7" ht="38.25" outlineLevel="2">
      <c r="A279" s="18" t="s">
        <v>217</v>
      </c>
      <c r="B279" s="18"/>
      <c r="C279" s="19" t="s">
        <v>495</v>
      </c>
      <c r="D279" s="9">
        <f>D280</f>
        <v>50</v>
      </c>
      <c r="E279" s="9">
        <f t="shared" ref="E279:F280" si="139">E280</f>
        <v>50</v>
      </c>
      <c r="F279" s="9">
        <f t="shared" si="139"/>
        <v>50</v>
      </c>
      <c r="G279" s="79"/>
    </row>
    <row r="280" spans="1:7" ht="25.5" customHeight="1" outlineLevel="3">
      <c r="A280" s="18" t="s">
        <v>218</v>
      </c>
      <c r="B280" s="18"/>
      <c r="C280" s="19" t="s">
        <v>496</v>
      </c>
      <c r="D280" s="9">
        <f>D281</f>
        <v>50</v>
      </c>
      <c r="E280" s="9">
        <f t="shared" si="139"/>
        <v>50</v>
      </c>
      <c r="F280" s="9">
        <f t="shared" si="139"/>
        <v>50</v>
      </c>
      <c r="G280" s="79"/>
    </row>
    <row r="281" spans="1:7" ht="54" customHeight="1" outlineLevel="4">
      <c r="A281" s="18" t="s">
        <v>218</v>
      </c>
      <c r="B281" s="18">
        <v>100</v>
      </c>
      <c r="C281" s="19" t="s">
        <v>317</v>
      </c>
      <c r="D281" s="9">
        <f>'№ 5ведомственная'!F462</f>
        <v>50</v>
      </c>
      <c r="E281" s="9">
        <f>'№ 5ведомственная'!G462</f>
        <v>50</v>
      </c>
      <c r="F281" s="9">
        <f>'№ 5ведомственная'!H462</f>
        <v>50</v>
      </c>
      <c r="G281" s="79"/>
    </row>
    <row r="282" spans="1:7" ht="38.25" customHeight="1" outlineLevel="2">
      <c r="A282" s="18" t="s">
        <v>167</v>
      </c>
      <c r="B282" s="18"/>
      <c r="C282" s="19" t="s">
        <v>456</v>
      </c>
      <c r="D282" s="9">
        <f>D283</f>
        <v>40</v>
      </c>
      <c r="E282" s="9">
        <f t="shared" ref="E282:F283" si="140">E283</f>
        <v>40</v>
      </c>
      <c r="F282" s="9">
        <f t="shared" si="140"/>
        <v>40</v>
      </c>
      <c r="G282" s="79"/>
    </row>
    <row r="283" spans="1:7" ht="25.5" customHeight="1" outlineLevel="3">
      <c r="A283" s="18" t="s">
        <v>168</v>
      </c>
      <c r="B283" s="18"/>
      <c r="C283" s="19" t="s">
        <v>457</v>
      </c>
      <c r="D283" s="9">
        <f>D284</f>
        <v>40</v>
      </c>
      <c r="E283" s="9">
        <f t="shared" si="140"/>
        <v>40</v>
      </c>
      <c r="F283" s="9">
        <f t="shared" si="140"/>
        <v>40</v>
      </c>
      <c r="G283" s="79"/>
    </row>
    <row r="284" spans="1:7" ht="25.5" customHeight="1" outlineLevel="4">
      <c r="A284" s="18" t="s">
        <v>168</v>
      </c>
      <c r="B284" s="18" t="s">
        <v>39</v>
      </c>
      <c r="C284" s="19" t="s">
        <v>344</v>
      </c>
      <c r="D284" s="9">
        <f>'№ 5ведомственная'!F331</f>
        <v>40</v>
      </c>
      <c r="E284" s="9">
        <f>'№ 5ведомственная'!G331</f>
        <v>40</v>
      </c>
      <c r="F284" s="9">
        <f>'№ 5ведомственная'!H331</f>
        <v>40</v>
      </c>
      <c r="G284" s="79"/>
    </row>
    <row r="285" spans="1:7" outlineLevel="1">
      <c r="A285" s="18" t="s">
        <v>156</v>
      </c>
      <c r="B285" s="18"/>
      <c r="C285" s="19" t="s">
        <v>599</v>
      </c>
      <c r="D285" s="9">
        <f>D286+D291</f>
        <v>3756.7</v>
      </c>
      <c r="E285" s="9">
        <f t="shared" ref="E285:F285" si="141">E286+E291</f>
        <v>5781.7999999999993</v>
      </c>
      <c r="F285" s="9">
        <f t="shared" si="141"/>
        <v>4625.3999999999996</v>
      </c>
      <c r="G285" s="79"/>
    </row>
    <row r="286" spans="1:7" ht="76.5" customHeight="1" outlineLevel="2">
      <c r="A286" s="18" t="s">
        <v>157</v>
      </c>
      <c r="B286" s="18"/>
      <c r="C286" s="19" t="s">
        <v>451</v>
      </c>
      <c r="D286" s="9">
        <f>D287+D289</f>
        <v>3469.1</v>
      </c>
      <c r="E286" s="9">
        <f t="shared" ref="E286:F286" si="142">E287+E289</f>
        <v>5781.7999999999993</v>
      </c>
      <c r="F286" s="9">
        <f t="shared" si="142"/>
        <v>4625.3999999999996</v>
      </c>
      <c r="G286" s="79"/>
    </row>
    <row r="287" spans="1:7" ht="38.25" outlineLevel="3">
      <c r="A287" s="18" t="s">
        <v>158</v>
      </c>
      <c r="B287" s="18"/>
      <c r="C287" s="19" t="s">
        <v>452</v>
      </c>
      <c r="D287" s="9">
        <f>D288</f>
        <v>3469.1</v>
      </c>
      <c r="E287" s="9">
        <f t="shared" ref="E287:F287" si="143">E288</f>
        <v>2312.6999999999998</v>
      </c>
      <c r="F287" s="9">
        <f t="shared" si="143"/>
        <v>2312.6999999999998</v>
      </c>
      <c r="G287" s="79"/>
    </row>
    <row r="288" spans="1:7" ht="25.5" outlineLevel="4">
      <c r="A288" s="18" t="s">
        <v>158</v>
      </c>
      <c r="B288" s="18" t="s">
        <v>106</v>
      </c>
      <c r="C288" s="19" t="s">
        <v>410</v>
      </c>
      <c r="D288" s="9">
        <f>'№ 5ведомственная'!F295</f>
        <v>3469.1</v>
      </c>
      <c r="E288" s="9">
        <f>'№ 5ведомственная'!G295</f>
        <v>2312.6999999999998</v>
      </c>
      <c r="F288" s="9">
        <f>'№ 5ведомственная'!H295</f>
        <v>2312.6999999999998</v>
      </c>
      <c r="G288" s="79"/>
    </row>
    <row r="289" spans="1:7" ht="38.25" outlineLevel="4">
      <c r="A289" s="18" t="s">
        <v>610</v>
      </c>
      <c r="B289" s="18"/>
      <c r="C289" s="19" t="s">
        <v>452</v>
      </c>
      <c r="D289" s="9">
        <f>D290</f>
        <v>0</v>
      </c>
      <c r="E289" s="9">
        <f t="shared" ref="E289:F289" si="144">E290</f>
        <v>3469.1</v>
      </c>
      <c r="F289" s="9">
        <f t="shared" si="144"/>
        <v>2312.6999999999998</v>
      </c>
      <c r="G289" s="79"/>
    </row>
    <row r="290" spans="1:7" ht="25.5" outlineLevel="4">
      <c r="A290" s="18" t="s">
        <v>610</v>
      </c>
      <c r="B290" s="18" t="s">
        <v>106</v>
      </c>
      <c r="C290" s="19" t="s">
        <v>410</v>
      </c>
      <c r="D290" s="9">
        <f>'№ 5ведомственная'!F297</f>
        <v>0</v>
      </c>
      <c r="E290" s="9">
        <f>'№ 5ведомственная'!G297</f>
        <v>3469.1</v>
      </c>
      <c r="F290" s="9">
        <f>'№ 5ведомственная'!H297</f>
        <v>2312.6999999999998</v>
      </c>
      <c r="G290" s="79"/>
    </row>
    <row r="291" spans="1:7" ht="25.5" outlineLevel="4">
      <c r="A291" s="18" t="s">
        <v>572</v>
      </c>
      <c r="B291" s="17"/>
      <c r="C291" s="19" t="s">
        <v>573</v>
      </c>
      <c r="D291" s="9">
        <f>D292</f>
        <v>287.60000000000002</v>
      </c>
      <c r="E291" s="9">
        <f t="shared" ref="E291:F291" si="145">E292</f>
        <v>0</v>
      </c>
      <c r="F291" s="9">
        <f t="shared" si="145"/>
        <v>0</v>
      </c>
      <c r="G291" s="79"/>
    </row>
    <row r="292" spans="1:7" ht="25.5" outlineLevel="4">
      <c r="A292" s="18" t="s">
        <v>574</v>
      </c>
      <c r="B292" s="17"/>
      <c r="C292" s="19" t="s">
        <v>632</v>
      </c>
      <c r="D292" s="9">
        <f>D293</f>
        <v>287.60000000000002</v>
      </c>
      <c r="E292" s="9">
        <f t="shared" ref="E292:F292" si="146">E293</f>
        <v>0</v>
      </c>
      <c r="F292" s="9">
        <f t="shared" si="146"/>
        <v>0</v>
      </c>
      <c r="G292" s="79"/>
    </row>
    <row r="293" spans="1:7" ht="25.5" outlineLevel="4">
      <c r="A293" s="18" t="s">
        <v>574</v>
      </c>
      <c r="B293" s="18" t="s">
        <v>106</v>
      </c>
      <c r="C293" s="19" t="s">
        <v>410</v>
      </c>
      <c r="D293" s="9">
        <f>'№ 5ведомственная'!F300</f>
        <v>287.60000000000002</v>
      </c>
      <c r="E293" s="9">
        <f>'№ 5ведомственная'!G300</f>
        <v>0</v>
      </c>
      <c r="F293" s="9">
        <f>'№ 5ведомственная'!H300</f>
        <v>0</v>
      </c>
      <c r="G293" s="79"/>
    </row>
    <row r="294" spans="1:7" s="30" customFormat="1" ht="38.25">
      <c r="A294" s="18" t="s">
        <v>13</v>
      </c>
      <c r="B294" s="18"/>
      <c r="C294" s="19" t="s">
        <v>274</v>
      </c>
      <c r="D294" s="9">
        <f>D295+D311+D324+D330</f>
        <v>47715.5</v>
      </c>
      <c r="E294" s="9">
        <f>E295+E311+E324+E330</f>
        <v>47507</v>
      </c>
      <c r="F294" s="9">
        <f>F295+F311+F324+F330</f>
        <v>47510.9</v>
      </c>
      <c r="G294" s="84"/>
    </row>
    <row r="295" spans="1:7" ht="51" outlineLevel="1">
      <c r="A295" s="18" t="s">
        <v>18</v>
      </c>
      <c r="B295" s="18"/>
      <c r="C295" s="19" t="s">
        <v>326</v>
      </c>
      <c r="D295" s="9">
        <f>D296</f>
        <v>2319.8000000000002</v>
      </c>
      <c r="E295" s="9">
        <f t="shared" ref="E295:F295" si="147">E296</f>
        <v>2114.8999999999996</v>
      </c>
      <c r="F295" s="9">
        <f t="shared" si="147"/>
        <v>2118.8000000000002</v>
      </c>
      <c r="G295" s="79"/>
    </row>
    <row r="296" spans="1:7" ht="51" outlineLevel="2">
      <c r="A296" s="18" t="s">
        <v>19</v>
      </c>
      <c r="B296" s="18"/>
      <c r="C296" s="19" t="s">
        <v>327</v>
      </c>
      <c r="D296" s="9">
        <f>D297+D300+D303+D305+D307+D309</f>
        <v>2319.8000000000002</v>
      </c>
      <c r="E296" s="9">
        <f t="shared" ref="E296:F296" si="148">E297+E300+E303+E305+E307+E309</f>
        <v>2114.8999999999996</v>
      </c>
      <c r="F296" s="9">
        <f t="shared" si="148"/>
        <v>2118.8000000000002</v>
      </c>
      <c r="G296" s="79"/>
    </row>
    <row r="297" spans="1:7" ht="38.25" outlineLevel="3">
      <c r="A297" s="18" t="s">
        <v>20</v>
      </c>
      <c r="B297" s="18"/>
      <c r="C297" s="19" t="s">
        <v>328</v>
      </c>
      <c r="D297" s="9">
        <f>D298+D299</f>
        <v>350</v>
      </c>
      <c r="E297" s="9">
        <f t="shared" ref="E297:F297" si="149">E298+E299</f>
        <v>353</v>
      </c>
      <c r="F297" s="9">
        <f t="shared" si="149"/>
        <v>356</v>
      </c>
      <c r="G297" s="79"/>
    </row>
    <row r="298" spans="1:7" ht="51" outlineLevel="4">
      <c r="A298" s="18" t="s">
        <v>20</v>
      </c>
      <c r="B298" s="18" t="s">
        <v>6</v>
      </c>
      <c r="C298" s="19" t="s">
        <v>317</v>
      </c>
      <c r="D298" s="9">
        <f>'№ 5ведомственная'!F35</f>
        <v>284.60000000000002</v>
      </c>
      <c r="E298" s="9">
        <f>'№ 5ведомственная'!G35</f>
        <v>284.60000000000002</v>
      </c>
      <c r="F298" s="9">
        <f>'№ 5ведомственная'!H35</f>
        <v>284.60000000000002</v>
      </c>
      <c r="G298" s="79"/>
    </row>
    <row r="299" spans="1:7" ht="25.5" outlineLevel="4">
      <c r="A299" s="18" t="s">
        <v>20</v>
      </c>
      <c r="B299" s="18" t="s">
        <v>7</v>
      </c>
      <c r="C299" s="19" t="s">
        <v>318</v>
      </c>
      <c r="D299" s="9">
        <f>'№ 5ведомственная'!F36</f>
        <v>65.400000000000006</v>
      </c>
      <c r="E299" s="9">
        <f>'№ 5ведомственная'!G36</f>
        <v>68.400000000000006</v>
      </c>
      <c r="F299" s="9">
        <f>'№ 5ведомственная'!H36</f>
        <v>71.400000000000006</v>
      </c>
      <c r="G299" s="79"/>
    </row>
    <row r="300" spans="1:7" ht="51" outlineLevel="3">
      <c r="A300" s="18" t="s">
        <v>37</v>
      </c>
      <c r="B300" s="18"/>
      <c r="C300" s="19" t="s">
        <v>342</v>
      </c>
      <c r="D300" s="9">
        <f>D301+D302</f>
        <v>217</v>
      </c>
      <c r="E300" s="9">
        <f t="shared" ref="E300:F300" si="150">E301+E302</f>
        <v>219</v>
      </c>
      <c r="F300" s="9">
        <f t="shared" si="150"/>
        <v>221</v>
      </c>
      <c r="G300" s="79"/>
    </row>
    <row r="301" spans="1:7" ht="51" outlineLevel="4">
      <c r="A301" s="18" t="s">
        <v>37</v>
      </c>
      <c r="B301" s="18" t="s">
        <v>6</v>
      </c>
      <c r="C301" s="19" t="s">
        <v>317</v>
      </c>
      <c r="D301" s="9">
        <f>'№ 5ведомственная'!F68</f>
        <v>167.9</v>
      </c>
      <c r="E301" s="9">
        <f>'№ 5ведомственная'!G68</f>
        <v>167.9</v>
      </c>
      <c r="F301" s="9">
        <f>'№ 5ведомственная'!H68</f>
        <v>167.9</v>
      </c>
      <c r="G301" s="79"/>
    </row>
    <row r="302" spans="1:7" ht="25.5" outlineLevel="4">
      <c r="A302" s="18" t="s">
        <v>37</v>
      </c>
      <c r="B302" s="18" t="s">
        <v>7</v>
      </c>
      <c r="C302" s="19" t="s">
        <v>318</v>
      </c>
      <c r="D302" s="9">
        <f>'№ 5ведомственная'!F69</f>
        <v>49.1</v>
      </c>
      <c r="E302" s="9">
        <f>'№ 5ведомственная'!G69</f>
        <v>51.1</v>
      </c>
      <c r="F302" s="9">
        <f>'№ 5ведомственная'!H69</f>
        <v>53.1</v>
      </c>
      <c r="G302" s="79"/>
    </row>
    <row r="303" spans="1:7" outlineLevel="3">
      <c r="A303" s="18" t="s">
        <v>38</v>
      </c>
      <c r="B303" s="18"/>
      <c r="C303" s="19" t="s">
        <v>343</v>
      </c>
      <c r="D303" s="9">
        <f>D304</f>
        <v>220</v>
      </c>
      <c r="E303" s="9">
        <f t="shared" ref="E303:F303" si="151">E304</f>
        <v>220</v>
      </c>
      <c r="F303" s="9">
        <f t="shared" si="151"/>
        <v>220</v>
      </c>
      <c r="G303" s="79"/>
    </row>
    <row r="304" spans="1:7" ht="25.5" outlineLevel="4">
      <c r="A304" s="18" t="s">
        <v>38</v>
      </c>
      <c r="B304" s="18" t="s">
        <v>39</v>
      </c>
      <c r="C304" s="19" t="s">
        <v>344</v>
      </c>
      <c r="D304" s="9">
        <f>'№ 5ведомственная'!F71</f>
        <v>220</v>
      </c>
      <c r="E304" s="9">
        <f>'№ 5ведомственная'!G71</f>
        <v>220</v>
      </c>
      <c r="F304" s="9">
        <f>'№ 5ведомственная'!H71</f>
        <v>220</v>
      </c>
      <c r="G304" s="79"/>
    </row>
    <row r="305" spans="1:7" ht="25.5" outlineLevel="3">
      <c r="A305" s="18" t="s">
        <v>40</v>
      </c>
      <c r="B305" s="18"/>
      <c r="C305" s="19" t="s">
        <v>345</v>
      </c>
      <c r="D305" s="9">
        <f>D306</f>
        <v>475</v>
      </c>
      <c r="E305" s="9">
        <f t="shared" ref="E305:F305" si="152">E306</f>
        <v>472.6</v>
      </c>
      <c r="F305" s="9">
        <f t="shared" si="152"/>
        <v>472.6</v>
      </c>
      <c r="G305" s="79"/>
    </row>
    <row r="306" spans="1:7" ht="25.5" outlineLevel="4">
      <c r="A306" s="18" t="s">
        <v>40</v>
      </c>
      <c r="B306" s="18" t="s">
        <v>7</v>
      </c>
      <c r="C306" s="19" t="s">
        <v>318</v>
      </c>
      <c r="D306" s="9">
        <f>'№ 5ведомственная'!F73</f>
        <v>475</v>
      </c>
      <c r="E306" s="9">
        <f>'№ 5ведомственная'!G73</f>
        <v>472.6</v>
      </c>
      <c r="F306" s="9">
        <f>'№ 5ведомственная'!H73</f>
        <v>472.6</v>
      </c>
      <c r="G306" s="79"/>
    </row>
    <row r="307" spans="1:7" ht="38.25" outlineLevel="3">
      <c r="A307" s="18" t="s">
        <v>24</v>
      </c>
      <c r="B307" s="18"/>
      <c r="C307" s="19" t="s">
        <v>633</v>
      </c>
      <c r="D307" s="9">
        <f>D308</f>
        <v>156.30000000000001</v>
      </c>
      <c r="E307" s="9">
        <f t="shared" ref="E307:F307" si="153">E308</f>
        <v>10.6</v>
      </c>
      <c r="F307" s="9">
        <f t="shared" si="153"/>
        <v>9.5</v>
      </c>
      <c r="G307" s="79"/>
    </row>
    <row r="308" spans="1:7" ht="25.5" outlineLevel="4">
      <c r="A308" s="18" t="s">
        <v>24</v>
      </c>
      <c r="B308" s="18" t="s">
        <v>7</v>
      </c>
      <c r="C308" s="19" t="s">
        <v>318</v>
      </c>
      <c r="D308" s="9">
        <f>'№ 5ведомственная'!F48</f>
        <v>156.30000000000001</v>
      </c>
      <c r="E308" s="9">
        <f>'№ 5ведомственная'!G48</f>
        <v>10.6</v>
      </c>
      <c r="F308" s="9">
        <f>'№ 5ведомственная'!H48</f>
        <v>9.5</v>
      </c>
      <c r="G308" s="79"/>
    </row>
    <row r="309" spans="1:7" ht="25.5" outlineLevel="3">
      <c r="A309" s="18" t="s">
        <v>608</v>
      </c>
      <c r="B309" s="18"/>
      <c r="C309" s="19" t="s">
        <v>364</v>
      </c>
      <c r="D309" s="9">
        <f>D310</f>
        <v>901.5</v>
      </c>
      <c r="E309" s="9">
        <f>E310</f>
        <v>839.7</v>
      </c>
      <c r="F309" s="9">
        <f>F310</f>
        <v>839.7</v>
      </c>
      <c r="G309" s="79"/>
    </row>
    <row r="310" spans="1:7" ht="51" outlineLevel="4">
      <c r="A310" s="18" t="s">
        <v>608</v>
      </c>
      <c r="B310" s="18" t="s">
        <v>6</v>
      </c>
      <c r="C310" s="19" t="s">
        <v>317</v>
      </c>
      <c r="D310" s="9">
        <f>'№ 5ведомственная'!F89</f>
        <v>901.5</v>
      </c>
      <c r="E310" s="9">
        <f>'№ 5ведомственная'!G89</f>
        <v>839.7</v>
      </c>
      <c r="F310" s="9">
        <f>'№ 5ведомственная'!H89</f>
        <v>839.7</v>
      </c>
      <c r="G310" s="79"/>
    </row>
    <row r="311" spans="1:7" ht="25.5" outlineLevel="1">
      <c r="A311" s="18" t="s">
        <v>41</v>
      </c>
      <c r="B311" s="18"/>
      <c r="C311" s="19" t="s">
        <v>346</v>
      </c>
      <c r="D311" s="9">
        <f>D312+D317</f>
        <v>2228</v>
      </c>
      <c r="E311" s="9">
        <f t="shared" ref="E311:F311" si="154">E312+E317</f>
        <v>2228</v>
      </c>
      <c r="F311" s="9">
        <f t="shared" si="154"/>
        <v>2228</v>
      </c>
      <c r="G311" s="79"/>
    </row>
    <row r="312" spans="1:7" ht="25.5" outlineLevel="2">
      <c r="A312" s="18" t="s">
        <v>42</v>
      </c>
      <c r="B312" s="18"/>
      <c r="C312" s="19" t="s">
        <v>347</v>
      </c>
      <c r="D312" s="9">
        <f>D313+D315</f>
        <v>400</v>
      </c>
      <c r="E312" s="9">
        <f t="shared" ref="E312:F312" si="155">E313+E315</f>
        <v>400</v>
      </c>
      <c r="F312" s="9">
        <f t="shared" si="155"/>
        <v>400</v>
      </c>
      <c r="G312" s="79"/>
    </row>
    <row r="313" spans="1:7" ht="25.5" outlineLevel="3">
      <c r="A313" s="18" t="s">
        <v>43</v>
      </c>
      <c r="B313" s="18"/>
      <c r="C313" s="19" t="s">
        <v>348</v>
      </c>
      <c r="D313" s="9">
        <f>D314</f>
        <v>200</v>
      </c>
      <c r="E313" s="9">
        <f t="shared" ref="E313:F313" si="156">E314</f>
        <v>200</v>
      </c>
      <c r="F313" s="9">
        <f t="shared" si="156"/>
        <v>200</v>
      </c>
      <c r="G313" s="79"/>
    </row>
    <row r="314" spans="1:7" ht="25.5" outlineLevel="4">
      <c r="A314" s="18" t="s">
        <v>43</v>
      </c>
      <c r="B314" s="18" t="s">
        <v>7</v>
      </c>
      <c r="C314" s="19" t="s">
        <v>318</v>
      </c>
      <c r="D314" s="9">
        <f>'№ 5ведомственная'!F77</f>
        <v>200</v>
      </c>
      <c r="E314" s="9">
        <f>'№ 5ведомственная'!G77</f>
        <v>200</v>
      </c>
      <c r="F314" s="9">
        <f>'№ 5ведомственная'!H77</f>
        <v>200</v>
      </c>
      <c r="G314" s="79"/>
    </row>
    <row r="315" spans="1:7" ht="38.25" outlineLevel="3">
      <c r="A315" s="18" t="s">
        <v>44</v>
      </c>
      <c r="B315" s="18"/>
      <c r="C315" s="19" t="s">
        <v>349</v>
      </c>
      <c r="D315" s="9">
        <f>D316</f>
        <v>200</v>
      </c>
      <c r="E315" s="9">
        <f t="shared" ref="E315:F315" si="157">E316</f>
        <v>200</v>
      </c>
      <c r="F315" s="9">
        <f t="shared" si="157"/>
        <v>200</v>
      </c>
      <c r="G315" s="79"/>
    </row>
    <row r="316" spans="1:7" ht="25.5" outlineLevel="4">
      <c r="A316" s="18" t="s">
        <v>44</v>
      </c>
      <c r="B316" s="18" t="s">
        <v>7</v>
      </c>
      <c r="C316" s="19" t="s">
        <v>318</v>
      </c>
      <c r="D316" s="9">
        <f>'№ 5ведомственная'!F79</f>
        <v>200</v>
      </c>
      <c r="E316" s="9">
        <f>'№ 5ведомственная'!G79</f>
        <v>200</v>
      </c>
      <c r="F316" s="9">
        <f>'№ 5ведомственная'!H79</f>
        <v>200</v>
      </c>
      <c r="G316" s="79"/>
    </row>
    <row r="317" spans="1:7" ht="38.25" outlineLevel="2">
      <c r="A317" s="18" t="s">
        <v>138</v>
      </c>
      <c r="B317" s="18"/>
      <c r="C317" s="19" t="s">
        <v>438</v>
      </c>
      <c r="D317" s="9">
        <f>D318+D320+D322</f>
        <v>1828</v>
      </c>
      <c r="E317" s="9">
        <f t="shared" ref="E317:F317" si="158">E318+E320+E322</f>
        <v>1828</v>
      </c>
      <c r="F317" s="9">
        <f t="shared" si="158"/>
        <v>1828</v>
      </c>
      <c r="G317" s="79"/>
    </row>
    <row r="318" spans="1:7" ht="25.5" outlineLevel="3">
      <c r="A318" s="18" t="s">
        <v>145</v>
      </c>
      <c r="B318" s="18"/>
      <c r="C318" s="19" t="s">
        <v>443</v>
      </c>
      <c r="D318" s="9">
        <f>D319</f>
        <v>140</v>
      </c>
      <c r="E318" s="9">
        <f t="shared" ref="E318:F318" si="159">E319</f>
        <v>140</v>
      </c>
      <c r="F318" s="9">
        <f t="shared" si="159"/>
        <v>140</v>
      </c>
      <c r="G318" s="79"/>
    </row>
    <row r="319" spans="1:7" outlineLevel="4">
      <c r="A319" s="18" t="s">
        <v>145</v>
      </c>
      <c r="B319" s="18" t="s">
        <v>21</v>
      </c>
      <c r="C319" s="19" t="s">
        <v>329</v>
      </c>
      <c r="D319" s="9">
        <f>'№ 5ведомственная'!F284</f>
        <v>140</v>
      </c>
      <c r="E319" s="9">
        <f>'№ 5ведомственная'!G284</f>
        <v>140</v>
      </c>
      <c r="F319" s="9">
        <f>'№ 5ведомственная'!H284</f>
        <v>140</v>
      </c>
      <c r="G319" s="79"/>
    </row>
    <row r="320" spans="1:7" ht="25.5" outlineLevel="3">
      <c r="A320" s="18" t="s">
        <v>146</v>
      </c>
      <c r="B320" s="18"/>
      <c r="C320" s="19" t="s">
        <v>550</v>
      </c>
      <c r="D320" s="9">
        <f>D321</f>
        <v>488</v>
      </c>
      <c r="E320" s="9">
        <f t="shared" ref="E320:F320" si="160">E321</f>
        <v>488</v>
      </c>
      <c r="F320" s="9">
        <f t="shared" si="160"/>
        <v>488</v>
      </c>
      <c r="G320" s="79"/>
    </row>
    <row r="321" spans="1:7" outlineLevel="4">
      <c r="A321" s="18" t="s">
        <v>146</v>
      </c>
      <c r="B321" s="18" t="s">
        <v>21</v>
      </c>
      <c r="C321" s="19" t="s">
        <v>329</v>
      </c>
      <c r="D321" s="9">
        <f>'№ 5ведомственная'!F82</f>
        <v>488</v>
      </c>
      <c r="E321" s="9">
        <f>'№ 5ведомственная'!G82</f>
        <v>488</v>
      </c>
      <c r="F321" s="9">
        <f>'№ 5ведомственная'!H82</f>
        <v>488</v>
      </c>
      <c r="G321" s="79"/>
    </row>
    <row r="322" spans="1:7" ht="25.5" outlineLevel="3">
      <c r="A322" s="18" t="s">
        <v>139</v>
      </c>
      <c r="B322" s="18"/>
      <c r="C322" s="19" t="s">
        <v>439</v>
      </c>
      <c r="D322" s="9">
        <f>D323</f>
        <v>1200</v>
      </c>
      <c r="E322" s="9">
        <f t="shared" ref="E322:F322" si="161">E323</f>
        <v>1200</v>
      </c>
      <c r="F322" s="9">
        <f t="shared" si="161"/>
        <v>1200</v>
      </c>
      <c r="G322" s="79"/>
    </row>
    <row r="323" spans="1:7" outlineLevel="4">
      <c r="A323" s="18" t="s">
        <v>139</v>
      </c>
      <c r="B323" s="18" t="s">
        <v>21</v>
      </c>
      <c r="C323" s="19" t="s">
        <v>329</v>
      </c>
      <c r="D323" s="9">
        <f>'№ 5ведомственная'!F273</f>
        <v>1200</v>
      </c>
      <c r="E323" s="9">
        <f>'№ 5ведомственная'!G273</f>
        <v>1200</v>
      </c>
      <c r="F323" s="9">
        <f>'№ 5ведомственная'!H273</f>
        <v>1200</v>
      </c>
      <c r="G323" s="79"/>
    </row>
    <row r="324" spans="1:7" ht="25.5" outlineLevel="1">
      <c r="A324" s="18" t="s">
        <v>161</v>
      </c>
      <c r="B324" s="18"/>
      <c r="C324" s="19" t="s">
        <v>453</v>
      </c>
      <c r="D324" s="9">
        <f>D325</f>
        <v>2198</v>
      </c>
      <c r="E324" s="9">
        <f t="shared" ref="E324:F324" si="162">E325</f>
        <v>2198</v>
      </c>
      <c r="F324" s="9">
        <f t="shared" si="162"/>
        <v>2198</v>
      </c>
      <c r="G324" s="79"/>
    </row>
    <row r="325" spans="1:7" outlineLevel="2">
      <c r="A325" s="18" t="s">
        <v>162</v>
      </c>
      <c r="B325" s="18"/>
      <c r="C325" s="19" t="s">
        <v>551</v>
      </c>
      <c r="D325" s="9">
        <f>D328+D326</f>
        <v>2198</v>
      </c>
      <c r="E325" s="9">
        <f t="shared" ref="E325:F325" si="163">E328+E326</f>
        <v>2198</v>
      </c>
      <c r="F325" s="9">
        <f t="shared" si="163"/>
        <v>2198</v>
      </c>
      <c r="G325" s="79"/>
    </row>
    <row r="326" spans="1:7" ht="25.5" outlineLevel="2">
      <c r="A326" s="18" t="s">
        <v>584</v>
      </c>
      <c r="B326" s="17"/>
      <c r="C326" s="19" t="s">
        <v>585</v>
      </c>
      <c r="D326" s="9">
        <f>D327</f>
        <v>962.4</v>
      </c>
      <c r="E326" s="9">
        <f t="shared" ref="E326:F326" si="164">E327</f>
        <v>962.4</v>
      </c>
      <c r="F326" s="9">
        <f t="shared" si="164"/>
        <v>962.4</v>
      </c>
      <c r="G326" s="79"/>
    </row>
    <row r="327" spans="1:7" ht="25.5" outlineLevel="2">
      <c r="A327" s="18" t="s">
        <v>584</v>
      </c>
      <c r="B327" s="17" t="s">
        <v>39</v>
      </c>
      <c r="C327" s="19" t="s">
        <v>344</v>
      </c>
      <c r="D327" s="9">
        <f>'№ 5ведомственная'!F312</f>
        <v>962.4</v>
      </c>
      <c r="E327" s="9">
        <f>'№ 5ведомственная'!G312</f>
        <v>962.4</v>
      </c>
      <c r="F327" s="9">
        <f>'№ 5ведомственная'!H312</f>
        <v>962.4</v>
      </c>
      <c r="G327" s="79"/>
    </row>
    <row r="328" spans="1:7" outlineLevel="3">
      <c r="A328" s="18" t="s">
        <v>163</v>
      </c>
      <c r="B328" s="18"/>
      <c r="C328" s="19" t="s">
        <v>454</v>
      </c>
      <c r="D328" s="9">
        <f>D329</f>
        <v>1235.5999999999999</v>
      </c>
      <c r="E328" s="9">
        <f t="shared" ref="E328:F328" si="165">E329</f>
        <v>1235.5999999999999</v>
      </c>
      <c r="F328" s="9">
        <f t="shared" si="165"/>
        <v>1235.5999999999999</v>
      </c>
      <c r="G328" s="79"/>
    </row>
    <row r="329" spans="1:7" ht="25.5" outlineLevel="4">
      <c r="A329" s="18" t="s">
        <v>163</v>
      </c>
      <c r="B329" s="18" t="s">
        <v>39</v>
      </c>
      <c r="C329" s="19" t="s">
        <v>344</v>
      </c>
      <c r="D329" s="9">
        <f>'№ 5ведомственная'!F314</f>
        <v>1235.5999999999999</v>
      </c>
      <c r="E329" s="9">
        <f>'№ 5ведомственная'!G314</f>
        <v>1235.5999999999999</v>
      </c>
      <c r="F329" s="9">
        <f>'№ 5ведомственная'!H314</f>
        <v>1235.5999999999999</v>
      </c>
      <c r="G329" s="79"/>
    </row>
    <row r="330" spans="1:7" ht="25.5" outlineLevel="1">
      <c r="A330" s="18" t="s">
        <v>14</v>
      </c>
      <c r="B330" s="18"/>
      <c r="C330" s="19" t="s">
        <v>323</v>
      </c>
      <c r="D330" s="9">
        <f>D331</f>
        <v>40969.699999999997</v>
      </c>
      <c r="E330" s="9">
        <f t="shared" ref="E330:F330" si="166">E331</f>
        <v>40966.1</v>
      </c>
      <c r="F330" s="9">
        <f t="shared" si="166"/>
        <v>40966.1</v>
      </c>
      <c r="G330" s="79"/>
    </row>
    <row r="331" spans="1:7" outlineLevel="2">
      <c r="A331" s="18" t="s">
        <v>15</v>
      </c>
      <c r="B331" s="18"/>
      <c r="C331" s="19" t="s">
        <v>324</v>
      </c>
      <c r="D331" s="9">
        <f>D332+D334</f>
        <v>40969.699999999997</v>
      </c>
      <c r="E331" s="9">
        <f t="shared" ref="E331:F331" si="167">E332+E334</f>
        <v>40966.1</v>
      </c>
      <c r="F331" s="9">
        <f t="shared" si="167"/>
        <v>40966.1</v>
      </c>
      <c r="G331" s="79"/>
    </row>
    <row r="332" spans="1:7" outlineLevel="3">
      <c r="A332" s="18" t="s">
        <v>16</v>
      </c>
      <c r="B332" s="18"/>
      <c r="C332" s="19" t="s">
        <v>325</v>
      </c>
      <c r="D332" s="9">
        <f>D333</f>
        <v>1792</v>
      </c>
      <c r="E332" s="9">
        <f t="shared" ref="E332:F332" si="168">E333</f>
        <v>1788.4</v>
      </c>
      <c r="F332" s="9">
        <f t="shared" si="168"/>
        <v>1788.4</v>
      </c>
      <c r="G332" s="79"/>
    </row>
    <row r="333" spans="1:7" ht="51" outlineLevel="4">
      <c r="A333" s="18" t="s">
        <v>16</v>
      </c>
      <c r="B333" s="18" t="s">
        <v>6</v>
      </c>
      <c r="C333" s="19" t="s">
        <v>317</v>
      </c>
      <c r="D333" s="9">
        <f>'№ 5ведомственная'!F29</f>
        <v>1792</v>
      </c>
      <c r="E333" s="9">
        <f>'№ 5ведомственная'!G29</f>
        <v>1788.4</v>
      </c>
      <c r="F333" s="9">
        <f>'№ 5ведомственная'!H29</f>
        <v>1788.4</v>
      </c>
      <c r="G333" s="79"/>
    </row>
    <row r="334" spans="1:7" ht="51" outlineLevel="3">
      <c r="A334" s="18" t="s">
        <v>22</v>
      </c>
      <c r="B334" s="18"/>
      <c r="C334" s="19" t="s">
        <v>330</v>
      </c>
      <c r="D334" s="9">
        <f>D335+D336+D337</f>
        <v>39177.699999999997</v>
      </c>
      <c r="E334" s="9">
        <f t="shared" ref="E334:F334" si="169">E335+E336+E337</f>
        <v>39177.699999999997</v>
      </c>
      <c r="F334" s="9">
        <f t="shared" si="169"/>
        <v>39177.699999999997</v>
      </c>
      <c r="G334" s="79"/>
    </row>
    <row r="335" spans="1:7" ht="51" outlineLevel="4">
      <c r="A335" s="18" t="s">
        <v>22</v>
      </c>
      <c r="B335" s="18" t="s">
        <v>6</v>
      </c>
      <c r="C335" s="19" t="s">
        <v>317</v>
      </c>
      <c r="D335" s="9">
        <f>'№ 5ведомственная'!F40</f>
        <v>31571.7</v>
      </c>
      <c r="E335" s="9">
        <f>'№ 5ведомственная'!G40</f>
        <v>31571.7</v>
      </c>
      <c r="F335" s="9">
        <f>'№ 5ведомственная'!H40</f>
        <v>31571.7</v>
      </c>
      <c r="G335" s="79"/>
    </row>
    <row r="336" spans="1:7" ht="25.5" outlineLevel="4">
      <c r="A336" s="18" t="s">
        <v>22</v>
      </c>
      <c r="B336" s="18" t="s">
        <v>7</v>
      </c>
      <c r="C336" s="19" t="s">
        <v>318</v>
      </c>
      <c r="D336" s="9">
        <f>'№ 5ведомственная'!F41</f>
        <v>7531</v>
      </c>
      <c r="E336" s="9">
        <f>'№ 5ведомственная'!G41</f>
        <v>7531</v>
      </c>
      <c r="F336" s="9">
        <f>'№ 5ведомственная'!H41</f>
        <v>7531</v>
      </c>
      <c r="G336" s="79"/>
    </row>
    <row r="337" spans="1:7" outlineLevel="4">
      <c r="A337" s="18" t="s">
        <v>22</v>
      </c>
      <c r="B337" s="18" t="s">
        <v>8</v>
      </c>
      <c r="C337" s="19" t="s">
        <v>319</v>
      </c>
      <c r="D337" s="9">
        <f>'№ 5ведомственная'!F42</f>
        <v>75</v>
      </c>
      <c r="E337" s="9">
        <f>'№ 5ведомственная'!G42</f>
        <v>75</v>
      </c>
      <c r="F337" s="9">
        <f>'№ 5ведомственная'!H42</f>
        <v>75</v>
      </c>
      <c r="G337" s="79"/>
    </row>
    <row r="338" spans="1:7" s="30" customFormat="1" ht="38.25">
      <c r="A338" s="18" t="s">
        <v>147</v>
      </c>
      <c r="B338" s="18"/>
      <c r="C338" s="19" t="s">
        <v>297</v>
      </c>
      <c r="D338" s="9">
        <f>D339+D360+D364</f>
        <v>921.8</v>
      </c>
      <c r="E338" s="9">
        <f>E339+E360+E364</f>
        <v>921.8</v>
      </c>
      <c r="F338" s="9">
        <f>F339+F360+F364</f>
        <v>921.8</v>
      </c>
      <c r="G338" s="84"/>
    </row>
    <row r="339" spans="1:7" ht="25.5" outlineLevel="1">
      <c r="A339" s="18" t="s">
        <v>219</v>
      </c>
      <c r="B339" s="18"/>
      <c r="C339" s="19" t="s">
        <v>501</v>
      </c>
      <c r="D339" s="9">
        <f>D340+D343+D348+D351+D354+D357</f>
        <v>137</v>
      </c>
      <c r="E339" s="9">
        <f t="shared" ref="E339:F339" si="170">E340+E343+E348+E351+E354+E357</f>
        <v>137</v>
      </c>
      <c r="F339" s="9">
        <f t="shared" si="170"/>
        <v>137</v>
      </c>
      <c r="G339" s="79"/>
    </row>
    <row r="340" spans="1:7" outlineLevel="2">
      <c r="A340" s="18" t="s">
        <v>224</v>
      </c>
      <c r="B340" s="18"/>
      <c r="C340" s="19" t="s">
        <v>505</v>
      </c>
      <c r="D340" s="9">
        <f>D341</f>
        <v>32</v>
      </c>
      <c r="E340" s="9">
        <f t="shared" ref="E340:F341" si="171">E341</f>
        <v>32</v>
      </c>
      <c r="F340" s="9">
        <f t="shared" si="171"/>
        <v>32</v>
      </c>
      <c r="G340" s="79"/>
    </row>
    <row r="341" spans="1:7" ht="38.25" outlineLevel="3">
      <c r="A341" s="18" t="s">
        <v>225</v>
      </c>
      <c r="B341" s="18"/>
      <c r="C341" s="19" t="s">
        <v>506</v>
      </c>
      <c r="D341" s="9">
        <f>D342</f>
        <v>32</v>
      </c>
      <c r="E341" s="9">
        <f t="shared" si="171"/>
        <v>32</v>
      </c>
      <c r="F341" s="9">
        <f t="shared" si="171"/>
        <v>32</v>
      </c>
      <c r="G341" s="79"/>
    </row>
    <row r="342" spans="1:7" ht="25.5" outlineLevel="4">
      <c r="A342" s="18" t="s">
        <v>225</v>
      </c>
      <c r="B342" s="18" t="s">
        <v>7</v>
      </c>
      <c r="C342" s="19" t="s">
        <v>318</v>
      </c>
      <c r="D342" s="9">
        <f>'№ 5ведомственная'!F482</f>
        <v>32</v>
      </c>
      <c r="E342" s="9">
        <f>'№ 5ведомственная'!G482</f>
        <v>32</v>
      </c>
      <c r="F342" s="9">
        <f>'№ 5ведомственная'!H482</f>
        <v>32</v>
      </c>
      <c r="G342" s="79"/>
    </row>
    <row r="343" spans="1:7" ht="25.5" outlineLevel="2">
      <c r="A343" s="18" t="s">
        <v>226</v>
      </c>
      <c r="B343" s="18"/>
      <c r="C343" s="19" t="s">
        <v>507</v>
      </c>
      <c r="D343" s="9">
        <f>D344+D346</f>
        <v>25</v>
      </c>
      <c r="E343" s="9">
        <f t="shared" ref="E343:F343" si="172">E344+E346</f>
        <v>25</v>
      </c>
      <c r="F343" s="9">
        <f t="shared" si="172"/>
        <v>25</v>
      </c>
      <c r="G343" s="79"/>
    </row>
    <row r="344" spans="1:7" ht="38.25" outlineLevel="3">
      <c r="A344" s="18" t="s">
        <v>227</v>
      </c>
      <c r="B344" s="18"/>
      <c r="C344" s="19" t="s">
        <v>508</v>
      </c>
      <c r="D344" s="9">
        <f>D345</f>
        <v>21</v>
      </c>
      <c r="E344" s="9">
        <f t="shared" ref="E344:F344" si="173">E345</f>
        <v>21</v>
      </c>
      <c r="F344" s="9">
        <f t="shared" si="173"/>
        <v>21</v>
      </c>
      <c r="G344" s="79"/>
    </row>
    <row r="345" spans="1:7" ht="25.5" outlineLevel="4">
      <c r="A345" s="18" t="s">
        <v>227</v>
      </c>
      <c r="B345" s="18" t="s">
        <v>7</v>
      </c>
      <c r="C345" s="19" t="s">
        <v>318</v>
      </c>
      <c r="D345" s="9">
        <f>'№ 5ведомственная'!F485</f>
        <v>21</v>
      </c>
      <c r="E345" s="9">
        <f>'№ 5ведомственная'!G485</f>
        <v>21</v>
      </c>
      <c r="F345" s="9">
        <f>'№ 5ведомственная'!H485</f>
        <v>21</v>
      </c>
      <c r="G345" s="79"/>
    </row>
    <row r="346" spans="1:7" ht="25.5" outlineLevel="3">
      <c r="A346" s="18" t="s">
        <v>228</v>
      </c>
      <c r="B346" s="18"/>
      <c r="C346" s="19" t="s">
        <v>509</v>
      </c>
      <c r="D346" s="9">
        <f>D347</f>
        <v>4</v>
      </c>
      <c r="E346" s="9">
        <f t="shared" ref="E346:F346" si="174">E347</f>
        <v>4</v>
      </c>
      <c r="F346" s="9">
        <f t="shared" si="174"/>
        <v>4</v>
      </c>
      <c r="G346" s="79"/>
    </row>
    <row r="347" spans="1:7" ht="25.5" outlineLevel="4">
      <c r="A347" s="18" t="s">
        <v>228</v>
      </c>
      <c r="B347" s="18" t="s">
        <v>7</v>
      </c>
      <c r="C347" s="19" t="s">
        <v>318</v>
      </c>
      <c r="D347" s="9">
        <f>'№ 5ведомственная'!F487</f>
        <v>4</v>
      </c>
      <c r="E347" s="9">
        <f>'№ 5ведомственная'!G487</f>
        <v>4</v>
      </c>
      <c r="F347" s="9">
        <f>'№ 5ведомственная'!H487</f>
        <v>4</v>
      </c>
      <c r="G347" s="79"/>
    </row>
    <row r="348" spans="1:7" outlineLevel="2">
      <c r="A348" s="18" t="s">
        <v>229</v>
      </c>
      <c r="B348" s="18"/>
      <c r="C348" s="19" t="s">
        <v>510</v>
      </c>
      <c r="D348" s="9">
        <f>D349</f>
        <v>30</v>
      </c>
      <c r="E348" s="9">
        <f t="shared" ref="E348:F349" si="175">E349</f>
        <v>30</v>
      </c>
      <c r="F348" s="9">
        <f t="shared" si="175"/>
        <v>30</v>
      </c>
      <c r="G348" s="79"/>
    </row>
    <row r="349" spans="1:7" ht="25.5" outlineLevel="3">
      <c r="A349" s="18" t="s">
        <v>230</v>
      </c>
      <c r="B349" s="18"/>
      <c r="C349" s="19" t="s">
        <v>511</v>
      </c>
      <c r="D349" s="9">
        <f>D350</f>
        <v>30</v>
      </c>
      <c r="E349" s="9">
        <f t="shared" si="175"/>
        <v>30</v>
      </c>
      <c r="F349" s="9">
        <f t="shared" si="175"/>
        <v>30</v>
      </c>
      <c r="G349" s="79"/>
    </row>
    <row r="350" spans="1:7" ht="25.5" outlineLevel="4">
      <c r="A350" s="18" t="s">
        <v>230</v>
      </c>
      <c r="B350" s="18" t="s">
        <v>7</v>
      </c>
      <c r="C350" s="19" t="s">
        <v>318</v>
      </c>
      <c r="D350" s="9">
        <f>'№ 5ведомственная'!F490</f>
        <v>30</v>
      </c>
      <c r="E350" s="9">
        <f>'№ 5ведомственная'!G490</f>
        <v>30</v>
      </c>
      <c r="F350" s="9">
        <f>'№ 5ведомственная'!H490</f>
        <v>30</v>
      </c>
      <c r="G350" s="79"/>
    </row>
    <row r="351" spans="1:7" ht="25.5" outlineLevel="2">
      <c r="A351" s="18" t="s">
        <v>231</v>
      </c>
      <c r="B351" s="18"/>
      <c r="C351" s="19" t="s">
        <v>512</v>
      </c>
      <c r="D351" s="9">
        <f>D352</f>
        <v>15</v>
      </c>
      <c r="E351" s="9">
        <f t="shared" ref="E351:F352" si="176">E352</f>
        <v>15</v>
      </c>
      <c r="F351" s="9">
        <f t="shared" si="176"/>
        <v>15</v>
      </c>
      <c r="G351" s="79"/>
    </row>
    <row r="352" spans="1:7" ht="25.5" outlineLevel="3">
      <c r="A352" s="18" t="s">
        <v>232</v>
      </c>
      <c r="B352" s="18"/>
      <c r="C352" s="19" t="s">
        <v>513</v>
      </c>
      <c r="D352" s="9">
        <f>D353</f>
        <v>15</v>
      </c>
      <c r="E352" s="9">
        <f t="shared" si="176"/>
        <v>15</v>
      </c>
      <c r="F352" s="9">
        <f t="shared" si="176"/>
        <v>15</v>
      </c>
      <c r="G352" s="79"/>
    </row>
    <row r="353" spans="1:7" ht="25.5" outlineLevel="4">
      <c r="A353" s="18" t="s">
        <v>232</v>
      </c>
      <c r="B353" s="18" t="s">
        <v>7</v>
      </c>
      <c r="C353" s="19" t="s">
        <v>318</v>
      </c>
      <c r="D353" s="9">
        <f>'№ 5ведомственная'!F493</f>
        <v>15</v>
      </c>
      <c r="E353" s="9">
        <f>'№ 5ведомственная'!G493</f>
        <v>15</v>
      </c>
      <c r="F353" s="9">
        <f>'№ 5ведомственная'!H493</f>
        <v>15</v>
      </c>
      <c r="G353" s="79"/>
    </row>
    <row r="354" spans="1:7" ht="25.5" outlineLevel="2">
      <c r="A354" s="18" t="s">
        <v>233</v>
      </c>
      <c r="B354" s="18"/>
      <c r="C354" s="19" t="s">
        <v>514</v>
      </c>
      <c r="D354" s="9">
        <f>D355</f>
        <v>30</v>
      </c>
      <c r="E354" s="9">
        <f t="shared" ref="E354:F355" si="177">E355</f>
        <v>30</v>
      </c>
      <c r="F354" s="9">
        <f t="shared" si="177"/>
        <v>30</v>
      </c>
      <c r="G354" s="79"/>
    </row>
    <row r="355" spans="1:7" outlineLevel="3">
      <c r="A355" s="18" t="s">
        <v>234</v>
      </c>
      <c r="B355" s="18"/>
      <c r="C355" s="19" t="s">
        <v>515</v>
      </c>
      <c r="D355" s="9">
        <f>D356</f>
        <v>30</v>
      </c>
      <c r="E355" s="9">
        <f t="shared" si="177"/>
        <v>30</v>
      </c>
      <c r="F355" s="9">
        <f t="shared" si="177"/>
        <v>30</v>
      </c>
      <c r="G355" s="79"/>
    </row>
    <row r="356" spans="1:7" ht="25.5" outlineLevel="4">
      <c r="A356" s="18" t="s">
        <v>234</v>
      </c>
      <c r="B356" s="18" t="s">
        <v>7</v>
      </c>
      <c r="C356" s="19" t="s">
        <v>318</v>
      </c>
      <c r="D356" s="9">
        <f>'№ 5ведомственная'!F496</f>
        <v>30</v>
      </c>
      <c r="E356" s="9">
        <f>'№ 5ведомственная'!G496</f>
        <v>30</v>
      </c>
      <c r="F356" s="9">
        <f>'№ 5ведомственная'!H496</f>
        <v>30</v>
      </c>
      <c r="G356" s="79"/>
    </row>
    <row r="357" spans="1:7" ht="25.5" outlineLevel="2">
      <c r="A357" s="18" t="s">
        <v>235</v>
      </c>
      <c r="B357" s="18"/>
      <c r="C357" s="19" t="s">
        <v>516</v>
      </c>
      <c r="D357" s="9">
        <f>D358</f>
        <v>5</v>
      </c>
      <c r="E357" s="9">
        <f t="shared" ref="E357:F358" si="178">E358</f>
        <v>5</v>
      </c>
      <c r="F357" s="9">
        <f t="shared" si="178"/>
        <v>5</v>
      </c>
      <c r="G357" s="79"/>
    </row>
    <row r="358" spans="1:7" ht="25.5" outlineLevel="3">
      <c r="A358" s="18" t="s">
        <v>236</v>
      </c>
      <c r="B358" s="18"/>
      <c r="C358" s="19" t="s">
        <v>517</v>
      </c>
      <c r="D358" s="9">
        <f>D359</f>
        <v>5</v>
      </c>
      <c r="E358" s="9">
        <f t="shared" si="178"/>
        <v>5</v>
      </c>
      <c r="F358" s="9">
        <f t="shared" si="178"/>
        <v>5</v>
      </c>
      <c r="G358" s="79"/>
    </row>
    <row r="359" spans="1:7" ht="25.5" outlineLevel="4">
      <c r="A359" s="18" t="s">
        <v>236</v>
      </c>
      <c r="B359" s="18" t="s">
        <v>7</v>
      </c>
      <c r="C359" s="19" t="s">
        <v>318</v>
      </c>
      <c r="D359" s="9">
        <f>'№ 5ведомственная'!F499</f>
        <v>5</v>
      </c>
      <c r="E359" s="9">
        <f>'№ 5ведомственная'!G499</f>
        <v>5</v>
      </c>
      <c r="F359" s="9">
        <f>'№ 5ведомственная'!H499</f>
        <v>5</v>
      </c>
      <c r="G359" s="79"/>
    </row>
    <row r="360" spans="1:7" ht="25.5" outlineLevel="1">
      <c r="A360" s="18" t="s">
        <v>148</v>
      </c>
      <c r="B360" s="18"/>
      <c r="C360" s="19" t="s">
        <v>720</v>
      </c>
      <c r="D360" s="9">
        <f>D361</f>
        <v>180</v>
      </c>
      <c r="E360" s="9">
        <f t="shared" ref="E360:F362" si="179">E361</f>
        <v>180</v>
      </c>
      <c r="F360" s="9">
        <f t="shared" si="179"/>
        <v>180</v>
      </c>
      <c r="G360" s="79"/>
    </row>
    <row r="361" spans="1:7" ht="25.5" outlineLevel="2">
      <c r="A361" s="18" t="s">
        <v>149</v>
      </c>
      <c r="B361" s="18"/>
      <c r="C361" s="19" t="s">
        <v>721</v>
      </c>
      <c r="D361" s="9">
        <f>D362</f>
        <v>180</v>
      </c>
      <c r="E361" s="9">
        <f t="shared" si="179"/>
        <v>180</v>
      </c>
      <c r="F361" s="9">
        <f t="shared" si="179"/>
        <v>180</v>
      </c>
      <c r="G361" s="79"/>
    </row>
    <row r="362" spans="1:7" ht="38.25" outlineLevel="3">
      <c r="A362" s="18" t="s">
        <v>150</v>
      </c>
      <c r="B362" s="18"/>
      <c r="C362" s="19" t="s">
        <v>446</v>
      </c>
      <c r="D362" s="9">
        <f>D363</f>
        <v>180</v>
      </c>
      <c r="E362" s="9">
        <f t="shared" si="179"/>
        <v>180</v>
      </c>
      <c r="F362" s="9">
        <f t="shared" si="179"/>
        <v>180</v>
      </c>
      <c r="G362" s="79"/>
    </row>
    <row r="363" spans="1:7" outlineLevel="4">
      <c r="A363" s="18" t="s">
        <v>150</v>
      </c>
      <c r="B363" s="18" t="s">
        <v>21</v>
      </c>
      <c r="C363" s="19" t="s">
        <v>329</v>
      </c>
      <c r="D363" s="9">
        <f>'№ 5ведомственная'!F289</f>
        <v>180</v>
      </c>
      <c r="E363" s="9">
        <f>'№ 5ведомственная'!G289</f>
        <v>180</v>
      </c>
      <c r="F363" s="9">
        <f>'№ 5ведомственная'!H289</f>
        <v>180</v>
      </c>
      <c r="G363" s="79"/>
    </row>
    <row r="364" spans="1:7" outlineLevel="1">
      <c r="A364" s="18" t="s">
        <v>151</v>
      </c>
      <c r="B364" s="18"/>
      <c r="C364" s="19" t="s">
        <v>447</v>
      </c>
      <c r="D364" s="9">
        <f>D365</f>
        <v>604.79999999999995</v>
      </c>
      <c r="E364" s="9">
        <f t="shared" ref="E364:F366" si="180">E365</f>
        <v>604.79999999999995</v>
      </c>
      <c r="F364" s="9">
        <f t="shared" si="180"/>
        <v>604.79999999999995</v>
      </c>
      <c r="G364" s="79"/>
    </row>
    <row r="365" spans="1:7" outlineLevel="2">
      <c r="A365" s="18" t="s">
        <v>152</v>
      </c>
      <c r="B365" s="18"/>
      <c r="C365" s="19" t="s">
        <v>448</v>
      </c>
      <c r="D365" s="9">
        <f>D366</f>
        <v>604.79999999999995</v>
      </c>
      <c r="E365" s="9">
        <f t="shared" si="180"/>
        <v>604.79999999999995</v>
      </c>
      <c r="F365" s="9">
        <f t="shared" si="180"/>
        <v>604.79999999999995</v>
      </c>
      <c r="G365" s="79"/>
    </row>
    <row r="366" spans="1:7" ht="38.25" outlineLevel="3">
      <c r="A366" s="18" t="s">
        <v>153</v>
      </c>
      <c r="B366" s="18"/>
      <c r="C366" s="19" t="s">
        <v>449</v>
      </c>
      <c r="D366" s="9">
        <f>D367</f>
        <v>604.79999999999995</v>
      </c>
      <c r="E366" s="9">
        <f t="shared" si="180"/>
        <v>604.79999999999995</v>
      </c>
      <c r="F366" s="9">
        <f t="shared" si="180"/>
        <v>604.79999999999995</v>
      </c>
      <c r="G366" s="79"/>
    </row>
    <row r="367" spans="1:7" outlineLevel="4">
      <c r="A367" s="18" t="s">
        <v>153</v>
      </c>
      <c r="B367" s="18" t="s">
        <v>21</v>
      </c>
      <c r="C367" s="19" t="s">
        <v>329</v>
      </c>
      <c r="D367" s="9">
        <f>'№ 5ведомственная'!F305</f>
        <v>604.79999999999995</v>
      </c>
      <c r="E367" s="9">
        <f>'№ 5ведомственная'!G305</f>
        <v>604.79999999999995</v>
      </c>
      <c r="F367" s="9">
        <f>'№ 5ведомственная'!H305</f>
        <v>604.79999999999995</v>
      </c>
      <c r="G367" s="79"/>
    </row>
    <row r="368" spans="1:7" s="30" customFormat="1" ht="63.75">
      <c r="A368" s="18" t="s">
        <v>55</v>
      </c>
      <c r="B368" s="18"/>
      <c r="C368" s="19" t="s">
        <v>282</v>
      </c>
      <c r="D368" s="9">
        <f>D369+D378+D374</f>
        <v>2086.6999999999998</v>
      </c>
      <c r="E368" s="9">
        <f t="shared" ref="E368:F368" si="181">E369+E378+E374</f>
        <v>2037.1999999999998</v>
      </c>
      <c r="F368" s="9">
        <f t="shared" si="181"/>
        <v>2037.1999999999998</v>
      </c>
      <c r="G368" s="84"/>
    </row>
    <row r="369" spans="1:7" ht="51" outlineLevel="1">
      <c r="A369" s="18" t="s">
        <v>56</v>
      </c>
      <c r="B369" s="18"/>
      <c r="C369" s="19" t="s">
        <v>365</v>
      </c>
      <c r="D369" s="9">
        <f>D370</f>
        <v>1936.6999999999998</v>
      </c>
      <c r="E369" s="9">
        <f t="shared" ref="E369:F369" si="182">E370</f>
        <v>1887.1999999999998</v>
      </c>
      <c r="F369" s="9">
        <f t="shared" si="182"/>
        <v>1887.1999999999998</v>
      </c>
      <c r="G369" s="79"/>
    </row>
    <row r="370" spans="1:7" ht="25.5" outlineLevel="2">
      <c r="A370" s="18" t="s">
        <v>57</v>
      </c>
      <c r="B370" s="18"/>
      <c r="C370" s="19" t="s">
        <v>366</v>
      </c>
      <c r="D370" s="9">
        <f>D371</f>
        <v>1936.6999999999998</v>
      </c>
      <c r="E370" s="9">
        <f t="shared" ref="E370:F370" si="183">E371</f>
        <v>1887.1999999999998</v>
      </c>
      <c r="F370" s="9">
        <f t="shared" si="183"/>
        <v>1887.1999999999998</v>
      </c>
      <c r="G370" s="79"/>
    </row>
    <row r="371" spans="1:7" ht="25.5" outlineLevel="3">
      <c r="A371" s="18" t="s">
        <v>58</v>
      </c>
      <c r="B371" s="18"/>
      <c r="C371" s="19" t="s">
        <v>367</v>
      </c>
      <c r="D371" s="9">
        <f>D372+D373</f>
        <v>1936.6999999999998</v>
      </c>
      <c r="E371" s="9">
        <f t="shared" ref="E371:F371" si="184">E372+E373</f>
        <v>1887.1999999999998</v>
      </c>
      <c r="F371" s="9">
        <f t="shared" si="184"/>
        <v>1887.1999999999998</v>
      </c>
      <c r="G371" s="79"/>
    </row>
    <row r="372" spans="1:7" ht="51" outlineLevel="4">
      <c r="A372" s="18" t="s">
        <v>58</v>
      </c>
      <c r="B372" s="18" t="s">
        <v>6</v>
      </c>
      <c r="C372" s="19" t="s">
        <v>317</v>
      </c>
      <c r="D372" s="9">
        <f>'№ 5ведомственная'!F95</f>
        <v>1864.6</v>
      </c>
      <c r="E372" s="9">
        <f>'№ 5ведомственная'!G95</f>
        <v>1864.6</v>
      </c>
      <c r="F372" s="9">
        <f>'№ 5ведомственная'!H95</f>
        <v>1864.6</v>
      </c>
      <c r="G372" s="79"/>
    </row>
    <row r="373" spans="1:7" ht="25.5" outlineLevel="4">
      <c r="A373" s="18" t="s">
        <v>58</v>
      </c>
      <c r="B373" s="18" t="s">
        <v>7</v>
      </c>
      <c r="C373" s="19" t="s">
        <v>318</v>
      </c>
      <c r="D373" s="9">
        <f>'№ 5ведомственная'!F96</f>
        <v>72.099999999999994</v>
      </c>
      <c r="E373" s="9">
        <f>'№ 5ведомственная'!G96</f>
        <v>22.6</v>
      </c>
      <c r="F373" s="9">
        <f>'№ 5ведомственная'!H96</f>
        <v>22.6</v>
      </c>
      <c r="G373" s="79"/>
    </row>
    <row r="374" spans="1:7" ht="25.5" outlineLevel="4">
      <c r="A374" s="18" t="s">
        <v>60</v>
      </c>
      <c r="B374" s="17"/>
      <c r="C374" s="19" t="s">
        <v>368</v>
      </c>
      <c r="D374" s="9">
        <f>D375</f>
        <v>50</v>
      </c>
      <c r="E374" s="9">
        <f t="shared" ref="E374:F376" si="185">E375</f>
        <v>50</v>
      </c>
      <c r="F374" s="9">
        <f t="shared" si="185"/>
        <v>50</v>
      </c>
      <c r="G374" s="79"/>
    </row>
    <row r="375" spans="1:7" ht="38.25" outlineLevel="4">
      <c r="A375" s="18" t="s">
        <v>61</v>
      </c>
      <c r="B375" s="17"/>
      <c r="C375" s="19" t="s">
        <v>369</v>
      </c>
      <c r="D375" s="9">
        <f>D376</f>
        <v>50</v>
      </c>
      <c r="E375" s="9">
        <f t="shared" si="185"/>
        <v>50</v>
      </c>
      <c r="F375" s="9">
        <f t="shared" si="185"/>
        <v>50</v>
      </c>
      <c r="G375" s="79"/>
    </row>
    <row r="376" spans="1:7" outlineLevel="4">
      <c r="A376" s="18" t="s">
        <v>62</v>
      </c>
      <c r="B376" s="17"/>
      <c r="C376" s="19" t="s">
        <v>370</v>
      </c>
      <c r="D376" s="9">
        <f>D377</f>
        <v>50</v>
      </c>
      <c r="E376" s="9">
        <f t="shared" si="185"/>
        <v>50</v>
      </c>
      <c r="F376" s="9">
        <f t="shared" si="185"/>
        <v>50</v>
      </c>
      <c r="G376" s="79"/>
    </row>
    <row r="377" spans="1:7" ht="25.5" outlineLevel="4">
      <c r="A377" s="18" t="s">
        <v>62</v>
      </c>
      <c r="B377" s="17" t="s">
        <v>7</v>
      </c>
      <c r="C377" s="19" t="s">
        <v>318</v>
      </c>
      <c r="D377" s="9">
        <f>'№ 5ведомственная'!F100</f>
        <v>50</v>
      </c>
      <c r="E377" s="9">
        <f>'№ 5ведомственная'!G100</f>
        <v>50</v>
      </c>
      <c r="F377" s="9">
        <f>'№ 5ведомственная'!H100</f>
        <v>50</v>
      </c>
      <c r="G377" s="79"/>
    </row>
    <row r="378" spans="1:7" ht="25.5" outlineLevel="1">
      <c r="A378" s="18" t="s">
        <v>63</v>
      </c>
      <c r="B378" s="18"/>
      <c r="C378" s="19" t="s">
        <v>371</v>
      </c>
      <c r="D378" s="9">
        <f>D379+D390</f>
        <v>100</v>
      </c>
      <c r="E378" s="9">
        <f t="shared" ref="E378:F378" si="186">E379+E390</f>
        <v>100</v>
      </c>
      <c r="F378" s="9">
        <f t="shared" si="186"/>
        <v>100</v>
      </c>
      <c r="G378" s="79"/>
    </row>
    <row r="379" spans="1:7" ht="25.5" outlineLevel="2">
      <c r="A379" s="18" t="s">
        <v>64</v>
      </c>
      <c r="B379" s="18"/>
      <c r="C379" s="19" t="s">
        <v>372</v>
      </c>
      <c r="D379" s="9">
        <f>D380+D382+D384+D386+D388</f>
        <v>80</v>
      </c>
      <c r="E379" s="9">
        <f t="shared" ref="E379:F379" si="187">E380+E382+E384+E386+E388</f>
        <v>80</v>
      </c>
      <c r="F379" s="9">
        <f t="shared" si="187"/>
        <v>80</v>
      </c>
      <c r="G379" s="79"/>
    </row>
    <row r="380" spans="1:7" outlineLevel="3">
      <c r="A380" s="18" t="s">
        <v>65</v>
      </c>
      <c r="B380" s="18"/>
      <c r="C380" s="19" t="s">
        <v>373</v>
      </c>
      <c r="D380" s="9">
        <f>D381</f>
        <v>10</v>
      </c>
      <c r="E380" s="9">
        <f t="shared" ref="E380:F380" si="188">E381</f>
        <v>10</v>
      </c>
      <c r="F380" s="9">
        <f t="shared" si="188"/>
        <v>10</v>
      </c>
      <c r="G380" s="79"/>
    </row>
    <row r="381" spans="1:7" ht="25.5" outlineLevel="4">
      <c r="A381" s="18" t="s">
        <v>65</v>
      </c>
      <c r="B381" s="18" t="s">
        <v>7</v>
      </c>
      <c r="C381" s="19" t="s">
        <v>318</v>
      </c>
      <c r="D381" s="9">
        <f>'№ 5ведомственная'!F104</f>
        <v>10</v>
      </c>
      <c r="E381" s="9">
        <f>'№ 5ведомственная'!G104</f>
        <v>10</v>
      </c>
      <c r="F381" s="9">
        <f>'№ 5ведомственная'!H104</f>
        <v>10</v>
      </c>
      <c r="G381" s="79"/>
    </row>
    <row r="382" spans="1:7" outlineLevel="3">
      <c r="A382" s="18" t="s">
        <v>66</v>
      </c>
      <c r="B382" s="18"/>
      <c r="C382" s="19" t="s">
        <v>374</v>
      </c>
      <c r="D382" s="9">
        <f>D383</f>
        <v>39</v>
      </c>
      <c r="E382" s="9">
        <f t="shared" ref="E382:F382" si="189">E383</f>
        <v>24</v>
      </c>
      <c r="F382" s="9">
        <f t="shared" si="189"/>
        <v>24</v>
      </c>
      <c r="G382" s="79"/>
    </row>
    <row r="383" spans="1:7" ht="25.5" outlineLevel="4">
      <c r="A383" s="18" t="s">
        <v>66</v>
      </c>
      <c r="B383" s="18" t="s">
        <v>7</v>
      </c>
      <c r="C383" s="19" t="s">
        <v>318</v>
      </c>
      <c r="D383" s="9">
        <f>'№ 5ведомственная'!F106</f>
        <v>39</v>
      </c>
      <c r="E383" s="9">
        <f>'№ 5ведомственная'!G106</f>
        <v>24</v>
      </c>
      <c r="F383" s="9">
        <f>'№ 5ведомственная'!H106</f>
        <v>24</v>
      </c>
      <c r="G383" s="79"/>
    </row>
    <row r="384" spans="1:7" outlineLevel="3">
      <c r="A384" s="18" t="s">
        <v>67</v>
      </c>
      <c r="B384" s="18"/>
      <c r="C384" s="19" t="s">
        <v>375</v>
      </c>
      <c r="D384" s="9">
        <f>D385</f>
        <v>25</v>
      </c>
      <c r="E384" s="9">
        <f t="shared" ref="E384:F384" si="190">E385</f>
        <v>40</v>
      </c>
      <c r="F384" s="9">
        <f t="shared" si="190"/>
        <v>40</v>
      </c>
      <c r="G384" s="79"/>
    </row>
    <row r="385" spans="1:7" ht="25.5" outlineLevel="4">
      <c r="A385" s="18" t="s">
        <v>67</v>
      </c>
      <c r="B385" s="18" t="s">
        <v>7</v>
      </c>
      <c r="C385" s="19" t="s">
        <v>318</v>
      </c>
      <c r="D385" s="9">
        <f>'№ 5ведомственная'!F108</f>
        <v>25</v>
      </c>
      <c r="E385" s="9">
        <f>'№ 5ведомственная'!G108</f>
        <v>40</v>
      </c>
      <c r="F385" s="9">
        <f>'№ 5ведомственная'!H108</f>
        <v>40</v>
      </c>
      <c r="G385" s="79"/>
    </row>
    <row r="386" spans="1:7" outlineLevel="3">
      <c r="A386" s="18" t="s">
        <v>68</v>
      </c>
      <c r="B386" s="18"/>
      <c r="C386" s="19" t="s">
        <v>376</v>
      </c>
      <c r="D386" s="9">
        <f>D387</f>
        <v>3</v>
      </c>
      <c r="E386" s="9">
        <f t="shared" ref="E386:F386" si="191">E387</f>
        <v>3</v>
      </c>
      <c r="F386" s="9">
        <f t="shared" si="191"/>
        <v>3</v>
      </c>
      <c r="G386" s="79"/>
    </row>
    <row r="387" spans="1:7" ht="25.5" outlineLevel="4">
      <c r="A387" s="18" t="s">
        <v>68</v>
      </c>
      <c r="B387" s="18" t="s">
        <v>7</v>
      </c>
      <c r="C387" s="19" t="s">
        <v>318</v>
      </c>
      <c r="D387" s="9">
        <f>'№ 5ведомственная'!F110</f>
        <v>3</v>
      </c>
      <c r="E387" s="9">
        <f>'№ 5ведомственная'!G110</f>
        <v>3</v>
      </c>
      <c r="F387" s="9">
        <f>'№ 5ведомственная'!H110</f>
        <v>3</v>
      </c>
      <c r="G387" s="79"/>
    </row>
    <row r="388" spans="1:7" outlineLevel="3">
      <c r="A388" s="18" t="s">
        <v>69</v>
      </c>
      <c r="B388" s="18"/>
      <c r="C388" s="19" t="s">
        <v>377</v>
      </c>
      <c r="D388" s="9">
        <f>D389</f>
        <v>3</v>
      </c>
      <c r="E388" s="9">
        <f t="shared" ref="E388:F388" si="192">E389</f>
        <v>3</v>
      </c>
      <c r="F388" s="9">
        <f t="shared" si="192"/>
        <v>3</v>
      </c>
      <c r="G388" s="79"/>
    </row>
    <row r="389" spans="1:7" ht="25.5" outlineLevel="4">
      <c r="A389" s="18" t="s">
        <v>69</v>
      </c>
      <c r="B389" s="18" t="s">
        <v>7</v>
      </c>
      <c r="C389" s="19" t="s">
        <v>318</v>
      </c>
      <c r="D389" s="9">
        <f>'№ 5ведомственная'!F112</f>
        <v>3</v>
      </c>
      <c r="E389" s="9">
        <f>'№ 5ведомственная'!G112</f>
        <v>3</v>
      </c>
      <c r="F389" s="9">
        <f>'№ 5ведомственная'!H112</f>
        <v>3</v>
      </c>
      <c r="G389" s="79"/>
    </row>
    <row r="390" spans="1:7" ht="38.25" outlineLevel="2">
      <c r="A390" s="18" t="s">
        <v>70</v>
      </c>
      <c r="B390" s="18"/>
      <c r="C390" s="19" t="s">
        <v>378</v>
      </c>
      <c r="D390" s="9">
        <f>D391</f>
        <v>20</v>
      </c>
      <c r="E390" s="9">
        <f t="shared" ref="E390:F391" si="193">E391</f>
        <v>20</v>
      </c>
      <c r="F390" s="9">
        <f t="shared" si="193"/>
        <v>20</v>
      </c>
      <c r="G390" s="79"/>
    </row>
    <row r="391" spans="1:7" ht="25.5" outlineLevel="3">
      <c r="A391" s="18" t="s">
        <v>71</v>
      </c>
      <c r="B391" s="18"/>
      <c r="C391" s="19" t="s">
        <v>379</v>
      </c>
      <c r="D391" s="9">
        <f>D392</f>
        <v>20</v>
      </c>
      <c r="E391" s="9">
        <f t="shared" si="193"/>
        <v>20</v>
      </c>
      <c r="F391" s="9">
        <f t="shared" si="193"/>
        <v>20</v>
      </c>
      <c r="G391" s="79"/>
    </row>
    <row r="392" spans="1:7" ht="25.5" outlineLevel="4">
      <c r="A392" s="18" t="s">
        <v>71</v>
      </c>
      <c r="B392" s="18" t="s">
        <v>7</v>
      </c>
      <c r="C392" s="19" t="s">
        <v>318</v>
      </c>
      <c r="D392" s="9">
        <f>'№ 5ведомственная'!F115</f>
        <v>20</v>
      </c>
      <c r="E392" s="9">
        <f>'№ 5ведомственная'!G115</f>
        <v>20</v>
      </c>
      <c r="F392" s="9">
        <f>'№ 5ведомственная'!H115</f>
        <v>20</v>
      </c>
      <c r="G392" s="79"/>
    </row>
    <row r="393" spans="1:7" s="30" customFormat="1" ht="38.25">
      <c r="A393" s="18" t="s">
        <v>45</v>
      </c>
      <c r="B393" s="18"/>
      <c r="C393" s="19" t="s">
        <v>280</v>
      </c>
      <c r="D393" s="9">
        <f>D394+D398+D402</f>
        <v>245</v>
      </c>
      <c r="E393" s="9">
        <f t="shared" ref="E393:F393" si="194">E394+E398+E402</f>
        <v>245</v>
      </c>
      <c r="F393" s="9">
        <f t="shared" si="194"/>
        <v>245</v>
      </c>
      <c r="G393" s="84"/>
    </row>
    <row r="394" spans="1:7" ht="25.5" outlineLevel="1">
      <c r="A394" s="18" t="s">
        <v>187</v>
      </c>
      <c r="B394" s="18"/>
      <c r="C394" s="19" t="s">
        <v>473</v>
      </c>
      <c r="D394" s="9">
        <f>D395</f>
        <v>150</v>
      </c>
      <c r="E394" s="9">
        <f t="shared" ref="E394:F396" si="195">E395</f>
        <v>150</v>
      </c>
      <c r="F394" s="9">
        <f t="shared" si="195"/>
        <v>150</v>
      </c>
      <c r="G394" s="79"/>
    </row>
    <row r="395" spans="1:7" ht="38.25" outlineLevel="2">
      <c r="A395" s="18" t="s">
        <v>188</v>
      </c>
      <c r="B395" s="18"/>
      <c r="C395" s="19" t="s">
        <v>474</v>
      </c>
      <c r="D395" s="9">
        <f>D396</f>
        <v>150</v>
      </c>
      <c r="E395" s="9">
        <f t="shared" si="195"/>
        <v>150</v>
      </c>
      <c r="F395" s="9">
        <f t="shared" si="195"/>
        <v>150</v>
      </c>
      <c r="G395" s="79"/>
    </row>
    <row r="396" spans="1:7" outlineLevel="3">
      <c r="A396" s="18" t="s">
        <v>189</v>
      </c>
      <c r="B396" s="18"/>
      <c r="C396" s="19" t="s">
        <v>475</v>
      </c>
      <c r="D396" s="9">
        <f>D397</f>
        <v>150</v>
      </c>
      <c r="E396" s="9">
        <f t="shared" si="195"/>
        <v>150</v>
      </c>
      <c r="F396" s="9">
        <f t="shared" si="195"/>
        <v>150</v>
      </c>
      <c r="G396" s="79"/>
    </row>
    <row r="397" spans="1:7" ht="25.5" outlineLevel="4">
      <c r="A397" s="18" t="s">
        <v>189</v>
      </c>
      <c r="B397" s="18" t="s">
        <v>39</v>
      </c>
      <c r="C397" s="19" t="s">
        <v>344</v>
      </c>
      <c r="D397" s="9">
        <f>'№ 5ведомственная'!F387</f>
        <v>150</v>
      </c>
      <c r="E397" s="9">
        <f>'№ 5ведомственная'!G387</f>
        <v>150</v>
      </c>
      <c r="F397" s="9">
        <f>'№ 5ведомственная'!H387</f>
        <v>150</v>
      </c>
      <c r="G397" s="79"/>
    </row>
    <row r="398" spans="1:7" ht="51" outlineLevel="1">
      <c r="A398" s="18" t="s">
        <v>190</v>
      </c>
      <c r="B398" s="18"/>
      <c r="C398" s="19" t="s">
        <v>476</v>
      </c>
      <c r="D398" s="9">
        <f>D399</f>
        <v>50</v>
      </c>
      <c r="E398" s="9">
        <f t="shared" ref="E398:F400" si="196">E399</f>
        <v>50</v>
      </c>
      <c r="F398" s="9">
        <f t="shared" si="196"/>
        <v>50</v>
      </c>
      <c r="G398" s="79"/>
    </row>
    <row r="399" spans="1:7" ht="25.5" outlineLevel="2">
      <c r="A399" s="18" t="s">
        <v>191</v>
      </c>
      <c r="B399" s="18"/>
      <c r="C399" s="19" t="s">
        <v>477</v>
      </c>
      <c r="D399" s="9">
        <f>D400</f>
        <v>50</v>
      </c>
      <c r="E399" s="9">
        <f t="shared" si="196"/>
        <v>50</v>
      </c>
      <c r="F399" s="9">
        <f t="shared" si="196"/>
        <v>50</v>
      </c>
      <c r="G399" s="79"/>
    </row>
    <row r="400" spans="1:7" ht="25.5" outlineLevel="3">
      <c r="A400" s="18" t="s">
        <v>192</v>
      </c>
      <c r="B400" s="18"/>
      <c r="C400" s="19" t="s">
        <v>478</v>
      </c>
      <c r="D400" s="9">
        <f>D401</f>
        <v>50</v>
      </c>
      <c r="E400" s="9">
        <f t="shared" si="196"/>
        <v>50</v>
      </c>
      <c r="F400" s="9">
        <f t="shared" si="196"/>
        <v>50</v>
      </c>
      <c r="G400" s="79"/>
    </row>
    <row r="401" spans="1:7" ht="25.5" outlineLevel="4">
      <c r="A401" s="18" t="s">
        <v>192</v>
      </c>
      <c r="B401" s="18" t="s">
        <v>39</v>
      </c>
      <c r="C401" s="19" t="s">
        <v>344</v>
      </c>
      <c r="D401" s="9">
        <f>'№ 5ведомственная'!F391</f>
        <v>50</v>
      </c>
      <c r="E401" s="9">
        <f>'№ 5ведомственная'!G391</f>
        <v>50</v>
      </c>
      <c r="F401" s="9">
        <f>'№ 5ведомственная'!H391</f>
        <v>50</v>
      </c>
      <c r="G401" s="79"/>
    </row>
    <row r="402" spans="1:7" ht="25.5" outlineLevel="1">
      <c r="A402" s="18" t="s">
        <v>46</v>
      </c>
      <c r="B402" s="18"/>
      <c r="C402" s="19" t="s">
        <v>350</v>
      </c>
      <c r="D402" s="9">
        <f>D403+D406</f>
        <v>45</v>
      </c>
      <c r="E402" s="9">
        <f t="shared" ref="E402:F402" si="197">E403+E406</f>
        <v>45</v>
      </c>
      <c r="F402" s="9">
        <f t="shared" si="197"/>
        <v>45</v>
      </c>
      <c r="G402" s="79"/>
    </row>
    <row r="403" spans="1:7" ht="25.5" outlineLevel="2">
      <c r="A403" s="18" t="s">
        <v>47</v>
      </c>
      <c r="B403" s="18"/>
      <c r="C403" s="19" t="s">
        <v>351</v>
      </c>
      <c r="D403" s="9">
        <f>D404</f>
        <v>2</v>
      </c>
      <c r="E403" s="9">
        <f t="shared" ref="E403:F404" si="198">E404</f>
        <v>2</v>
      </c>
      <c r="F403" s="9">
        <f t="shared" si="198"/>
        <v>2</v>
      </c>
      <c r="G403" s="79"/>
    </row>
    <row r="404" spans="1:7" ht="25.5" outlineLevel="3">
      <c r="A404" s="18" t="s">
        <v>48</v>
      </c>
      <c r="B404" s="18"/>
      <c r="C404" s="19" t="s">
        <v>352</v>
      </c>
      <c r="D404" s="9">
        <f>D405</f>
        <v>2</v>
      </c>
      <c r="E404" s="9">
        <f t="shared" si="198"/>
        <v>2</v>
      </c>
      <c r="F404" s="9">
        <f t="shared" si="198"/>
        <v>2</v>
      </c>
      <c r="G404" s="79"/>
    </row>
    <row r="405" spans="1:7" ht="25.5" outlineLevel="4">
      <c r="A405" s="18" t="s">
        <v>48</v>
      </c>
      <c r="B405" s="18" t="s">
        <v>7</v>
      </c>
      <c r="C405" s="19" t="s">
        <v>318</v>
      </c>
      <c r="D405" s="9">
        <f>'№ 5ведомственная'!F121</f>
        <v>2</v>
      </c>
      <c r="E405" s="9">
        <f>'№ 5ведомственная'!G121</f>
        <v>2</v>
      </c>
      <c r="F405" s="9">
        <f>'№ 5ведомственная'!H121</f>
        <v>2</v>
      </c>
      <c r="G405" s="79"/>
    </row>
    <row r="406" spans="1:7" outlineLevel="2">
      <c r="A406" s="18" t="s">
        <v>49</v>
      </c>
      <c r="B406" s="18"/>
      <c r="C406" s="19" t="s">
        <v>353</v>
      </c>
      <c r="D406" s="9">
        <f>D407</f>
        <v>43</v>
      </c>
      <c r="E406" s="9">
        <f t="shared" ref="E406:F407" si="199">E407</f>
        <v>43</v>
      </c>
      <c r="F406" s="9">
        <f t="shared" si="199"/>
        <v>43</v>
      </c>
      <c r="G406" s="79"/>
    </row>
    <row r="407" spans="1:7" ht="25.5" outlineLevel="3">
      <c r="A407" s="18" t="s">
        <v>50</v>
      </c>
      <c r="B407" s="18"/>
      <c r="C407" s="19" t="s">
        <v>354</v>
      </c>
      <c r="D407" s="9">
        <f>D408</f>
        <v>43</v>
      </c>
      <c r="E407" s="9">
        <f t="shared" si="199"/>
        <v>43</v>
      </c>
      <c r="F407" s="9">
        <f t="shared" si="199"/>
        <v>43</v>
      </c>
      <c r="G407" s="79"/>
    </row>
    <row r="408" spans="1:7" ht="51" outlineLevel="4">
      <c r="A408" s="18" t="s">
        <v>50</v>
      </c>
      <c r="B408" s="18" t="s">
        <v>6</v>
      </c>
      <c r="C408" s="19" t="s">
        <v>317</v>
      </c>
      <c r="D408" s="9">
        <f>'№ 5ведомственная'!F124</f>
        <v>43</v>
      </c>
      <c r="E408" s="9">
        <f>'№ 5ведомственная'!G124</f>
        <v>43</v>
      </c>
      <c r="F408" s="9">
        <f>'№ 5ведомственная'!H124</f>
        <v>43</v>
      </c>
      <c r="G408" s="79"/>
    </row>
    <row r="409" spans="1:7" ht="38.25" outlineLevel="4">
      <c r="A409" s="18" t="s">
        <v>623</v>
      </c>
      <c r="B409" s="17"/>
      <c r="C409" s="19" t="s">
        <v>628</v>
      </c>
      <c r="D409" s="9">
        <f>D410</f>
        <v>75</v>
      </c>
      <c r="E409" s="9">
        <f t="shared" ref="E409:F409" si="200">E410</f>
        <v>50</v>
      </c>
      <c r="F409" s="9">
        <f t="shared" si="200"/>
        <v>50</v>
      </c>
      <c r="G409" s="79"/>
    </row>
    <row r="410" spans="1:7" ht="66.75" customHeight="1" outlineLevel="4">
      <c r="A410" s="18" t="s">
        <v>624</v>
      </c>
      <c r="B410" s="17"/>
      <c r="C410" s="19" t="s">
        <v>631</v>
      </c>
      <c r="D410" s="9">
        <f>D411</f>
        <v>75</v>
      </c>
      <c r="E410" s="9">
        <f t="shared" ref="E410:F410" si="201">E411</f>
        <v>50</v>
      </c>
      <c r="F410" s="9">
        <f t="shared" si="201"/>
        <v>50</v>
      </c>
      <c r="G410" s="79"/>
    </row>
    <row r="411" spans="1:7" ht="25.5" outlineLevel="4">
      <c r="A411" s="18" t="s">
        <v>625</v>
      </c>
      <c r="B411" s="17"/>
      <c r="C411" s="19" t="s">
        <v>629</v>
      </c>
      <c r="D411" s="9">
        <f>D412</f>
        <v>75</v>
      </c>
      <c r="E411" s="9">
        <f>E412</f>
        <v>50</v>
      </c>
      <c r="F411" s="9">
        <f>F412</f>
        <v>50</v>
      </c>
      <c r="G411" s="79"/>
    </row>
    <row r="412" spans="1:7" ht="25.5" outlineLevel="4">
      <c r="A412" s="18" t="s">
        <v>626</v>
      </c>
      <c r="B412" s="17"/>
      <c r="C412" s="19" t="s">
        <v>630</v>
      </c>
      <c r="D412" s="9">
        <f>D413</f>
        <v>75</v>
      </c>
      <c r="E412" s="9">
        <f t="shared" ref="E412:F412" si="202">E413</f>
        <v>50</v>
      </c>
      <c r="F412" s="9">
        <f t="shared" si="202"/>
        <v>50</v>
      </c>
      <c r="G412" s="79"/>
    </row>
    <row r="413" spans="1:7" ht="25.5" outlineLevel="4">
      <c r="A413" s="18" t="s">
        <v>626</v>
      </c>
      <c r="B413" s="17">
        <v>200</v>
      </c>
      <c r="C413" s="19" t="s">
        <v>318</v>
      </c>
      <c r="D413" s="9">
        <f>'№ 5ведомственная'!F129</f>
        <v>75</v>
      </c>
      <c r="E413" s="9">
        <f>'№ 5ведомственная'!G129</f>
        <v>50</v>
      </c>
      <c r="F413" s="9">
        <f>'№ 5ведомственная'!H129</f>
        <v>50</v>
      </c>
      <c r="G413" s="79"/>
    </row>
    <row r="414" spans="1:7" s="30" customFormat="1" ht="38.25">
      <c r="A414" s="18" t="s">
        <v>102</v>
      </c>
      <c r="B414" s="18"/>
      <c r="C414" s="19" t="s">
        <v>717</v>
      </c>
      <c r="D414" s="9">
        <f>D415</f>
        <v>200</v>
      </c>
      <c r="E414" s="9">
        <f t="shared" ref="E414:F415" si="203">E415</f>
        <v>0</v>
      </c>
      <c r="F414" s="9">
        <f t="shared" si="203"/>
        <v>0</v>
      </c>
      <c r="G414" s="84"/>
    </row>
    <row r="415" spans="1:7" ht="25.5" outlineLevel="1">
      <c r="A415" s="18" t="s">
        <v>103</v>
      </c>
      <c r="B415" s="18"/>
      <c r="C415" s="19" t="s">
        <v>634</v>
      </c>
      <c r="D415" s="9">
        <f>D416</f>
        <v>200</v>
      </c>
      <c r="E415" s="9">
        <f t="shared" si="203"/>
        <v>0</v>
      </c>
      <c r="F415" s="9">
        <f t="shared" si="203"/>
        <v>0</v>
      </c>
      <c r="G415" s="79"/>
    </row>
    <row r="416" spans="1:7" ht="25.5" outlineLevel="2">
      <c r="A416" s="18" t="s">
        <v>104</v>
      </c>
      <c r="B416" s="18"/>
      <c r="C416" s="19" t="s">
        <v>635</v>
      </c>
      <c r="D416" s="9">
        <f>D417</f>
        <v>200</v>
      </c>
      <c r="E416" s="9">
        <f>E417</f>
        <v>0</v>
      </c>
      <c r="F416" s="9">
        <f>F417</f>
        <v>0</v>
      </c>
      <c r="G416" s="79"/>
    </row>
    <row r="417" spans="1:7" outlineLevel="3">
      <c r="A417" s="18" t="s">
        <v>105</v>
      </c>
      <c r="B417" s="18"/>
      <c r="C417" s="19" t="s">
        <v>549</v>
      </c>
      <c r="D417" s="9">
        <f>D418</f>
        <v>200</v>
      </c>
      <c r="E417" s="9">
        <f t="shared" ref="E417:F417" si="204">E418</f>
        <v>0</v>
      </c>
      <c r="F417" s="9">
        <f t="shared" si="204"/>
        <v>0</v>
      </c>
      <c r="G417" s="79"/>
    </row>
    <row r="418" spans="1:7" ht="25.5" outlineLevel="4">
      <c r="A418" s="18" t="s">
        <v>105</v>
      </c>
      <c r="B418" s="18" t="s">
        <v>7</v>
      </c>
      <c r="C418" s="19" t="s">
        <v>318</v>
      </c>
      <c r="D418" s="9">
        <f>'№ 5ведомственная'!F186</f>
        <v>200</v>
      </c>
      <c r="E418" s="9">
        <f>'№ 5ведомственная'!G186</f>
        <v>0</v>
      </c>
      <c r="F418" s="9">
        <f>'№ 5ведомственная'!H186</f>
        <v>0</v>
      </c>
      <c r="G418" s="79"/>
    </row>
    <row r="419" spans="1:7" s="30" customFormat="1" ht="38.25">
      <c r="A419" s="18" t="s">
        <v>126</v>
      </c>
      <c r="B419" s="18"/>
      <c r="C419" s="19" t="s">
        <v>291</v>
      </c>
      <c r="D419" s="9">
        <f>D420</f>
        <v>68154.100000000006</v>
      </c>
      <c r="E419" s="9">
        <f t="shared" ref="E419:F419" si="205">E420</f>
        <v>622</v>
      </c>
      <c r="F419" s="9">
        <f t="shared" si="205"/>
        <v>622</v>
      </c>
      <c r="G419" s="84"/>
    </row>
    <row r="420" spans="1:7" ht="25.5" outlineLevel="1">
      <c r="A420" s="18" t="s">
        <v>127</v>
      </c>
      <c r="B420" s="18"/>
      <c r="C420" s="19" t="s">
        <v>433</v>
      </c>
      <c r="D420" s="9">
        <f>D421+D424</f>
        <v>68154.100000000006</v>
      </c>
      <c r="E420" s="9">
        <f>E421+E424</f>
        <v>622</v>
      </c>
      <c r="F420" s="9">
        <f>F421+F424</f>
        <v>622</v>
      </c>
      <c r="G420" s="79"/>
    </row>
    <row r="421" spans="1:7" ht="25.5" outlineLevel="2">
      <c r="A421" s="18" t="s">
        <v>128</v>
      </c>
      <c r="B421" s="18"/>
      <c r="C421" s="19" t="s">
        <v>570</v>
      </c>
      <c r="D421" s="9">
        <f>D422</f>
        <v>500</v>
      </c>
      <c r="E421" s="9">
        <f t="shared" ref="E421:F421" si="206">E422</f>
        <v>500</v>
      </c>
      <c r="F421" s="9">
        <f t="shared" si="206"/>
        <v>500</v>
      </c>
      <c r="G421" s="79"/>
    </row>
    <row r="422" spans="1:7" ht="38.25" outlineLevel="3">
      <c r="A422" s="18" t="s">
        <v>129</v>
      </c>
      <c r="B422" s="18"/>
      <c r="C422" s="19" t="s">
        <v>434</v>
      </c>
      <c r="D422" s="9">
        <f>D423</f>
        <v>500</v>
      </c>
      <c r="E422" s="9">
        <f t="shared" ref="E422:F422" si="207">E423</f>
        <v>500</v>
      </c>
      <c r="F422" s="9">
        <f t="shared" si="207"/>
        <v>500</v>
      </c>
      <c r="G422" s="79"/>
    </row>
    <row r="423" spans="1:7" ht="25.5" outlineLevel="4">
      <c r="A423" s="18" t="s">
        <v>129</v>
      </c>
      <c r="B423" s="18" t="s">
        <v>7</v>
      </c>
      <c r="C423" s="19" t="s">
        <v>318</v>
      </c>
      <c r="D423" s="9">
        <f>'№ 5ведомственная'!F247</f>
        <v>500</v>
      </c>
      <c r="E423" s="9">
        <f>'№ 5ведомственная'!G247</f>
        <v>500</v>
      </c>
      <c r="F423" s="9">
        <f>'№ 5ведомственная'!H247</f>
        <v>500</v>
      </c>
      <c r="G423" s="79"/>
    </row>
    <row r="424" spans="1:7" ht="38.25" outlineLevel="2">
      <c r="A424" s="18" t="s">
        <v>130</v>
      </c>
      <c r="B424" s="18"/>
      <c r="C424" s="19" t="s">
        <v>435</v>
      </c>
      <c r="D424" s="9">
        <f>D429+D427+D425</f>
        <v>67654.100000000006</v>
      </c>
      <c r="E424" s="9">
        <f t="shared" ref="E424:F424" si="208">E429+E427+E425</f>
        <v>122</v>
      </c>
      <c r="F424" s="9">
        <f t="shared" si="208"/>
        <v>122</v>
      </c>
      <c r="G424" s="79"/>
    </row>
    <row r="425" spans="1:7" ht="38.25" outlineLevel="2">
      <c r="A425" s="18" t="s">
        <v>728</v>
      </c>
      <c r="B425" s="17"/>
      <c r="C425" s="19" t="s">
        <v>726</v>
      </c>
      <c r="D425" s="9">
        <f>D426</f>
        <v>5370</v>
      </c>
      <c r="E425" s="9">
        <f t="shared" ref="E425:F425" si="209">E426</f>
        <v>0</v>
      </c>
      <c r="F425" s="9">
        <f t="shared" si="209"/>
        <v>0</v>
      </c>
      <c r="G425" s="79"/>
    </row>
    <row r="426" spans="1:7" ht="25.5" outlineLevel="2">
      <c r="A426" s="18" t="s">
        <v>728</v>
      </c>
      <c r="B426" s="17" t="s">
        <v>7</v>
      </c>
      <c r="C426" s="19" t="s">
        <v>318</v>
      </c>
      <c r="D426" s="9">
        <f>'№ 5ведомственная'!F250</f>
        <v>5370</v>
      </c>
      <c r="E426" s="9">
        <f>'№ 5ведомственная'!G250</f>
        <v>0</v>
      </c>
      <c r="F426" s="9">
        <f>'№ 5ведомственная'!H250</f>
        <v>0</v>
      </c>
      <c r="G426" s="79"/>
    </row>
    <row r="427" spans="1:7" ht="38.25" outlineLevel="2">
      <c r="A427" s="18" t="s">
        <v>695</v>
      </c>
      <c r="B427" s="17"/>
      <c r="C427" s="19" t="s">
        <v>727</v>
      </c>
      <c r="D427" s="9">
        <f>D428</f>
        <v>50000</v>
      </c>
      <c r="E427" s="9">
        <v>0</v>
      </c>
      <c r="F427" s="9">
        <v>0</v>
      </c>
      <c r="G427" s="79"/>
    </row>
    <row r="428" spans="1:7" ht="25.5" outlineLevel="2">
      <c r="A428" s="18" t="s">
        <v>695</v>
      </c>
      <c r="B428" s="18" t="s">
        <v>7</v>
      </c>
      <c r="C428" s="19" t="s">
        <v>318</v>
      </c>
      <c r="D428" s="9">
        <f>'№ 5ведомственная'!F252</f>
        <v>50000</v>
      </c>
      <c r="E428" s="9">
        <v>0</v>
      </c>
      <c r="F428" s="9">
        <v>0</v>
      </c>
      <c r="G428" s="79"/>
    </row>
    <row r="429" spans="1:7" ht="38.25" outlineLevel="3">
      <c r="A429" s="18" t="s">
        <v>131</v>
      </c>
      <c r="B429" s="18"/>
      <c r="C429" s="19" t="s">
        <v>436</v>
      </c>
      <c r="D429" s="9">
        <f>D430</f>
        <v>12284.1</v>
      </c>
      <c r="E429" s="9">
        <f t="shared" ref="E429:F429" si="210">E430</f>
        <v>122</v>
      </c>
      <c r="F429" s="9">
        <f t="shared" si="210"/>
        <v>122</v>
      </c>
      <c r="G429" s="79"/>
    </row>
    <row r="430" spans="1:7" ht="25.5" outlineLevel="4">
      <c r="A430" s="18" t="s">
        <v>131</v>
      </c>
      <c r="B430" s="18" t="s">
        <v>7</v>
      </c>
      <c r="C430" s="19" t="s">
        <v>318</v>
      </c>
      <c r="D430" s="9">
        <f>'№ 5ведомственная'!F254</f>
        <v>12284.1</v>
      </c>
      <c r="E430" s="9">
        <f>'№ 5ведомственная'!G254</f>
        <v>122</v>
      </c>
      <c r="F430" s="9">
        <f>'№ 5ведомственная'!H254</f>
        <v>122</v>
      </c>
      <c r="G430" s="79"/>
    </row>
    <row r="431" spans="1:7" s="30" customFormat="1">
      <c r="A431" s="18" t="s">
        <v>3</v>
      </c>
      <c r="B431" s="18"/>
      <c r="C431" s="19" t="s">
        <v>272</v>
      </c>
      <c r="D431" s="9">
        <f>D432+D435+D440</f>
        <v>19186.2</v>
      </c>
      <c r="E431" s="9">
        <f>E432+E435+E440</f>
        <v>19174.099999999999</v>
      </c>
      <c r="F431" s="9">
        <f>F432+F435+F440</f>
        <v>19178</v>
      </c>
      <c r="G431" s="84"/>
    </row>
    <row r="432" spans="1:7" outlineLevel="1">
      <c r="A432" s="18" t="s">
        <v>26</v>
      </c>
      <c r="B432" s="18"/>
      <c r="C432" s="19" t="s">
        <v>277</v>
      </c>
      <c r="D432" s="9">
        <f>D433</f>
        <v>300</v>
      </c>
      <c r="E432" s="9">
        <f t="shared" ref="E432:F433" si="211">E433</f>
        <v>300</v>
      </c>
      <c r="F432" s="9">
        <f t="shared" si="211"/>
        <v>300</v>
      </c>
      <c r="G432" s="79"/>
    </row>
    <row r="433" spans="1:7" outlineLevel="3">
      <c r="A433" s="18" t="s">
        <v>27</v>
      </c>
      <c r="B433" s="18"/>
      <c r="C433" s="19" t="s">
        <v>332</v>
      </c>
      <c r="D433" s="9">
        <f>D434</f>
        <v>300</v>
      </c>
      <c r="E433" s="9">
        <f t="shared" si="211"/>
        <v>300</v>
      </c>
      <c r="F433" s="9">
        <f t="shared" si="211"/>
        <v>300</v>
      </c>
      <c r="G433" s="79"/>
    </row>
    <row r="434" spans="1:7" outlineLevel="4">
      <c r="A434" s="18" t="s">
        <v>27</v>
      </c>
      <c r="B434" s="18" t="s">
        <v>8</v>
      </c>
      <c r="C434" s="19" t="s">
        <v>319</v>
      </c>
      <c r="D434" s="9">
        <f>'№ 5ведомственная'!F53</f>
        <v>300</v>
      </c>
      <c r="E434" s="9">
        <f>'№ 5ведомственная'!G53</f>
        <v>300</v>
      </c>
      <c r="F434" s="9">
        <f>'№ 5ведомственная'!H53</f>
        <v>300</v>
      </c>
      <c r="G434" s="79"/>
    </row>
    <row r="435" spans="1:7" ht="25.5" outlineLevel="1">
      <c r="A435" s="18" t="s">
        <v>10</v>
      </c>
      <c r="B435" s="18"/>
      <c r="C435" s="19" t="s">
        <v>320</v>
      </c>
      <c r="D435" s="9">
        <f>D436</f>
        <v>8019.2000000000007</v>
      </c>
      <c r="E435" s="9">
        <f t="shared" ref="E435:F435" si="212">E436</f>
        <v>8019.2000000000007</v>
      </c>
      <c r="F435" s="9">
        <f t="shared" si="212"/>
        <v>8019.2000000000007</v>
      </c>
      <c r="G435" s="79"/>
    </row>
    <row r="436" spans="1:7" ht="25.5" outlineLevel="3">
      <c r="A436" s="18" t="s">
        <v>51</v>
      </c>
      <c r="B436" s="18"/>
      <c r="C436" s="19" t="s">
        <v>363</v>
      </c>
      <c r="D436" s="9">
        <f>D437+D438+D439</f>
        <v>8019.2000000000007</v>
      </c>
      <c r="E436" s="9">
        <f>E437+E438+E439</f>
        <v>8019.2000000000007</v>
      </c>
      <c r="F436" s="9">
        <f>F437+F438+F439</f>
        <v>8019.2000000000007</v>
      </c>
      <c r="G436" s="79"/>
    </row>
    <row r="437" spans="1:7" ht="51" outlineLevel="4">
      <c r="A437" s="18" t="s">
        <v>51</v>
      </c>
      <c r="B437" s="18" t="s">
        <v>6</v>
      </c>
      <c r="C437" s="19" t="s">
        <v>317</v>
      </c>
      <c r="D437" s="9">
        <f>'№ 5ведомственная'!F264</f>
        <v>5084.1000000000004</v>
      </c>
      <c r="E437" s="9">
        <f>'№ 5ведомственная'!G264</f>
        <v>5084.1000000000004</v>
      </c>
      <c r="F437" s="9">
        <f>'№ 5ведомственная'!H264</f>
        <v>5084.1000000000004</v>
      </c>
      <c r="G437" s="79"/>
    </row>
    <row r="438" spans="1:7" ht="25.5" outlineLevel="4">
      <c r="A438" s="18" t="s">
        <v>51</v>
      </c>
      <c r="B438" s="18" t="s">
        <v>7</v>
      </c>
      <c r="C438" s="19" t="s">
        <v>318</v>
      </c>
      <c r="D438" s="9">
        <f>'№ 5ведомственная'!F265</f>
        <v>2845.1</v>
      </c>
      <c r="E438" s="9">
        <f>'№ 5ведомственная'!G265</f>
        <v>2845.1</v>
      </c>
      <c r="F438" s="9">
        <f>'№ 5ведомственная'!H265</f>
        <v>2845.1</v>
      </c>
      <c r="G438" s="79"/>
    </row>
    <row r="439" spans="1:7" outlineLevel="4">
      <c r="A439" s="18" t="s">
        <v>51</v>
      </c>
      <c r="B439" s="18" t="s">
        <v>8</v>
      </c>
      <c r="C439" s="19" t="s">
        <v>319</v>
      </c>
      <c r="D439" s="9">
        <f>'№ 5ведомственная'!F266</f>
        <v>90</v>
      </c>
      <c r="E439" s="9">
        <f>'№ 5ведомственная'!G266</f>
        <v>90</v>
      </c>
      <c r="F439" s="9">
        <f>'№ 5ведомственная'!H266</f>
        <v>90</v>
      </c>
      <c r="G439" s="79"/>
    </row>
    <row r="440" spans="1:7" ht="25.5" outlineLevel="1">
      <c r="A440" s="18" t="s">
        <v>4</v>
      </c>
      <c r="B440" s="18"/>
      <c r="C440" s="19" t="s">
        <v>315</v>
      </c>
      <c r="D440" s="9">
        <f>D441+D444</f>
        <v>10867</v>
      </c>
      <c r="E440" s="9">
        <f>E441+E444</f>
        <v>10854.9</v>
      </c>
      <c r="F440" s="9">
        <f>F441+F444</f>
        <v>10858.800000000001</v>
      </c>
      <c r="G440" s="79"/>
    </row>
    <row r="441" spans="1:7" ht="25.5" outlineLevel="3">
      <c r="A441" s="18" t="s">
        <v>5</v>
      </c>
      <c r="B441" s="18"/>
      <c r="C441" s="19" t="s">
        <v>316</v>
      </c>
      <c r="D441" s="9">
        <f>D442+D443</f>
        <v>9938.2999999999993</v>
      </c>
      <c r="E441" s="9">
        <f t="shared" ref="E441:F441" si="213">E442+E443</f>
        <v>9926.1999999999989</v>
      </c>
      <c r="F441" s="9">
        <f t="shared" si="213"/>
        <v>9930.1</v>
      </c>
      <c r="G441" s="79"/>
    </row>
    <row r="442" spans="1:7" ht="51" outlineLevel="4">
      <c r="A442" s="18" t="s">
        <v>5</v>
      </c>
      <c r="B442" s="18" t="s">
        <v>6</v>
      </c>
      <c r="C442" s="19" t="s">
        <v>317</v>
      </c>
      <c r="D442" s="9">
        <f>'№ 5ведомственная'!F20</f>
        <v>9072.4</v>
      </c>
      <c r="E442" s="9">
        <f>'№ 5ведомственная'!G20</f>
        <v>9060.2999999999993</v>
      </c>
      <c r="F442" s="9">
        <f>'№ 5ведомственная'!H20</f>
        <v>9064.2000000000007</v>
      </c>
      <c r="G442" s="79"/>
    </row>
    <row r="443" spans="1:7" ht="25.5" outlineLevel="4">
      <c r="A443" s="18" t="s">
        <v>5</v>
      </c>
      <c r="B443" s="18" t="s">
        <v>7</v>
      </c>
      <c r="C443" s="19" t="s">
        <v>318</v>
      </c>
      <c r="D443" s="9">
        <f>'№ 5ведомственная'!F21</f>
        <v>865.9</v>
      </c>
      <c r="E443" s="9">
        <f>'№ 5ведомственная'!G21</f>
        <v>865.9</v>
      </c>
      <c r="F443" s="9">
        <f>'№ 5ведомственная'!H21</f>
        <v>865.9</v>
      </c>
      <c r="G443" s="79"/>
    </row>
    <row r="444" spans="1:7" outlineLevel="3">
      <c r="A444" s="18" t="s">
        <v>256</v>
      </c>
      <c r="B444" s="18"/>
      <c r="C444" s="19" t="s">
        <v>261</v>
      </c>
      <c r="D444" s="9">
        <f>D445+D446</f>
        <v>928.7</v>
      </c>
      <c r="E444" s="9">
        <f t="shared" ref="E444:F444" si="214">E445+E446</f>
        <v>928.7</v>
      </c>
      <c r="F444" s="9">
        <f t="shared" si="214"/>
        <v>928.7</v>
      </c>
      <c r="G444" s="79"/>
    </row>
    <row r="445" spans="1:7" ht="51" outlineLevel="4">
      <c r="A445" s="55" t="s">
        <v>256</v>
      </c>
      <c r="B445" s="55" t="s">
        <v>6</v>
      </c>
      <c r="C445" s="33" t="s">
        <v>317</v>
      </c>
      <c r="D445" s="34">
        <f>'№ 5ведомственная'!F569</f>
        <v>927.7</v>
      </c>
      <c r="E445" s="34">
        <f>'№ 5ведомственная'!G569</f>
        <v>927.7</v>
      </c>
      <c r="F445" s="34">
        <f>'№ 5ведомственная'!H569</f>
        <v>927.7</v>
      </c>
      <c r="G445" s="79"/>
    </row>
    <row r="446" spans="1:7" ht="12.75" customHeight="1">
      <c r="A446" s="56" t="s">
        <v>256</v>
      </c>
      <c r="B446" s="56" t="s">
        <v>7</v>
      </c>
      <c r="C446" s="74" t="s">
        <v>318</v>
      </c>
      <c r="D446" s="73">
        <f>'№ 5ведомственная'!F570</f>
        <v>1</v>
      </c>
      <c r="E446" s="73">
        <f>'№ 5ведомственная'!G570</f>
        <v>1</v>
      </c>
      <c r="F446" s="73">
        <f>'№ 5ведомственная'!H570</f>
        <v>1</v>
      </c>
      <c r="G446" s="79"/>
    </row>
    <row r="447" spans="1:7" ht="12.75" customHeight="1">
      <c r="A447" s="57"/>
      <c r="B447" s="57"/>
      <c r="C447" s="27"/>
      <c r="D447" s="5"/>
      <c r="E447" s="5"/>
      <c r="F447" s="14"/>
      <c r="G447" s="79"/>
    </row>
    <row r="448" spans="1:7" ht="15.2" customHeight="1">
      <c r="C448" s="95"/>
      <c r="D448" s="96"/>
      <c r="E448" s="96"/>
      <c r="F448" s="96"/>
      <c r="G448" s="79"/>
    </row>
  </sheetData>
  <mergeCells count="13">
    <mergeCell ref="D1:F1"/>
    <mergeCell ref="D2:F2"/>
    <mergeCell ref="D3:F3"/>
    <mergeCell ref="C448:F448"/>
    <mergeCell ref="A9:F9"/>
    <mergeCell ref="C11:F11"/>
    <mergeCell ref="A12:A13"/>
    <mergeCell ref="B12:B13"/>
    <mergeCell ref="C12:C13"/>
    <mergeCell ref="D12:F12"/>
    <mergeCell ref="D4:F4"/>
    <mergeCell ref="D5:F5"/>
    <mergeCell ref="D6:F6"/>
  </mergeCells>
  <pageMargins left="0.78749999999999998" right="0.59027779999999996" top="0.59027779999999996" bottom="0.59027779999999996" header="0.39374999999999999" footer="0.51180550000000002"/>
  <pageSetup paperSize="9" scale="78"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DateInfo&gt;&#10;    &lt;string&gt;01.01.2019&lt;/string&gt;&#10;    &lt;string&gt;31.07.2019&lt;/string&gt;&#10;  &lt;/DateInfo&gt;&#10;  &lt;Code&gt;2455818_3B90MTOXQ&lt;/Code&gt;&#10;  &lt;ObjectCode&gt;SQUERY_ROSP_EXP&lt;/ObjectCode&gt;&#10;  &lt;DocName&gt;Роспись&lt;/DocName&gt;&#10;  &lt;VariantName&gt;Роспись&lt;/VariantName&gt;&#10;  &lt;VariantLink&gt;54832054&lt;/VariantLink&gt;&#10;  &lt;SvodReportLink xsi:nil=&quot;true&quot; /&gt;&#10;  &lt;ReportLink&gt;126921&lt;/ReportLink&gt;&#10;  &lt;Note&gt;01.01.2019 - 31.07.2019&#10;&lt;/Note&gt;&#10;  &lt;SilentMode&gt;false&lt;/SilentMode&gt;&#10;&lt;/ShortPrimaryServiceReportArguments&gt;"/>
  </Parameters>
</MailMerge>
</file>

<file path=customXml/itemProps1.xml><?xml version="1.0" encoding="utf-8"?>
<ds:datastoreItem xmlns:ds="http://schemas.openxmlformats.org/officeDocument/2006/customXml" ds:itemID="{9D838BA6-A10D-4BF6-A12A-C4C83E2D914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8</vt:i4>
      </vt:variant>
    </vt:vector>
  </HeadingPairs>
  <TitlesOfParts>
    <vt:vector size="12" baseType="lpstr">
      <vt:lpstr>№ 3 РП</vt:lpstr>
      <vt:lpstr>№ 4</vt:lpstr>
      <vt:lpstr>№ 5ведомственная</vt:lpstr>
      <vt:lpstr>№ 6 Программы</vt:lpstr>
      <vt:lpstr>'№ 3 РП'!Заголовки_для_печати</vt:lpstr>
      <vt:lpstr>'№ 4'!Заголовки_для_печати</vt:lpstr>
      <vt:lpstr>'№ 5ведомственная'!Заголовки_для_печати</vt:lpstr>
      <vt:lpstr>'№ 6 Программы'!Заголовки_для_печати</vt:lpstr>
      <vt:lpstr>'№ 3 РП'!Область_печати</vt:lpstr>
      <vt:lpstr>'№ 4'!Область_печати</vt:lpstr>
      <vt:lpstr>'№ 5ведомственная'!Область_печати</vt:lpstr>
      <vt:lpstr>'№ 6 Программы'!Область_печати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Сотрудник-ПК\Сотрудник</dc:creator>
  <cp:lastModifiedBy>BUDGET2-2020</cp:lastModifiedBy>
  <cp:lastPrinted>2021-11-15T10:40:22Z</cp:lastPrinted>
  <dcterms:created xsi:type="dcterms:W3CDTF">2019-07-11T08:02:15Z</dcterms:created>
  <dcterms:modified xsi:type="dcterms:W3CDTF">2021-11-19T06:50:26Z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Роспись</vt:lpwstr>
  </property>
  <property fmtid="{D5CDD505-2E9C-101B-9397-08002B2CF9AE}" pid="3" name="Версия клиента">
    <vt:lpwstr>19.1.24.6170</vt:lpwstr>
  </property>
  <property fmtid="{D5CDD505-2E9C-101B-9397-08002B2CF9AE}" pid="4" name="Версия базы">
    <vt:lpwstr>19.1.1766.12590777</vt:lpwstr>
  </property>
  <property fmtid="{D5CDD505-2E9C-101B-9397-08002B2CF9AE}" pid="5" name="Тип сервера">
    <vt:lpwstr>MSSQL</vt:lpwstr>
  </property>
  <property fmtid="{D5CDD505-2E9C-101B-9397-08002B2CF9AE}" pid="6" name="Сервер">
    <vt:lpwstr>kshnwins01\ksdb</vt:lpwstr>
  </property>
  <property fmtid="{D5CDD505-2E9C-101B-9397-08002B2CF9AE}" pid="7" name="База">
    <vt:lpwstr>bks_2019_mo</vt:lpwstr>
  </property>
  <property fmtid="{D5CDD505-2E9C-101B-9397-08002B2CF9AE}" pid="8" name="Пользователь">
    <vt:lpwstr>лубова</vt:lpwstr>
  </property>
  <property fmtid="{D5CDD505-2E9C-101B-9397-08002B2CF9AE}" pid="9" name="Шаблон">
    <vt:lpwstr>sqr_rosp_exp2016.xlt</vt:lpwstr>
  </property>
  <property fmtid="{D5CDD505-2E9C-101B-9397-08002B2CF9AE}" pid="10" name="Имя варианта">
    <vt:lpwstr>Роспись</vt:lpwstr>
  </property>
  <property fmtid="{D5CDD505-2E9C-101B-9397-08002B2CF9AE}" pid="11" name="Код отчета">
    <vt:lpwstr>SYS_2452562_0SD0T4SKN</vt:lpwstr>
  </property>
  <property fmtid="{D5CDD505-2E9C-101B-9397-08002B2CF9AE}" pid="12" name="Локальная база">
    <vt:lpwstr>не используется</vt:lpwstr>
  </property>
</Properties>
</file>