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135" windowWidth="10005" windowHeight="10005"/>
  </bookViews>
  <sheets>
    <sheet name="Документ" sheetId="1" r:id="rId1"/>
  </sheets>
  <definedNames>
    <definedName name="_xlnm.Print_Titles" localSheetId="0">Документ!$18:$18</definedName>
  </definedNames>
  <calcPr calcId="125725"/>
</workbook>
</file>

<file path=xl/calcChain.xml><?xml version="1.0" encoding="utf-8"?>
<calcChain xmlns="http://schemas.openxmlformats.org/spreadsheetml/2006/main">
  <c r="J69" i="1"/>
  <c r="J68"/>
  <c r="J67" s="1"/>
  <c r="J25"/>
  <c r="J24"/>
  <c r="J23"/>
  <c r="J22"/>
  <c r="J21"/>
  <c r="J51"/>
  <c r="J52"/>
  <c r="J53"/>
  <c r="J38"/>
  <c r="J37"/>
  <c r="J36" s="1"/>
  <c r="K100"/>
  <c r="K95" s="1"/>
  <c r="L100"/>
  <c r="M100"/>
  <c r="M95" s="1"/>
  <c r="N100"/>
  <c r="N95" s="1"/>
  <c r="O100"/>
  <c r="O95" s="1"/>
  <c r="P100"/>
  <c r="P95" s="1"/>
  <c r="Q100"/>
  <c r="Q95" s="1"/>
  <c r="R100"/>
  <c r="R95" s="1"/>
  <c r="J100"/>
  <c r="J95" s="1"/>
  <c r="L95"/>
  <c r="K67"/>
  <c r="L67"/>
  <c r="L20" s="1"/>
  <c r="M67"/>
  <c r="N67"/>
  <c r="O67"/>
  <c r="P67"/>
  <c r="Q67"/>
  <c r="R67"/>
  <c r="Q20" l="1"/>
  <c r="M20"/>
  <c r="P20"/>
  <c r="R20"/>
  <c r="N20"/>
  <c r="O20"/>
  <c r="K20"/>
  <c r="J20"/>
</calcChain>
</file>

<file path=xl/sharedStrings.xml><?xml version="1.0" encoding="utf-8"?>
<sst xmlns="http://schemas.openxmlformats.org/spreadsheetml/2006/main" count="305" uniqueCount="97">
  <si>
    <t>#Н/Д</t>
  </si>
  <si>
    <t>610</t>
  </si>
  <si>
    <t>688</t>
  </si>
  <si>
    <t>602</t>
  </si>
  <si>
    <t>601</t>
  </si>
  <si>
    <t>680</t>
  </si>
  <si>
    <t>684</t>
  </si>
  <si>
    <t>Всего расходов:</t>
  </si>
  <si>
    <t>01</t>
  </si>
  <si>
    <t>02</t>
  </si>
  <si>
    <t>03</t>
  </si>
  <si>
    <t>04</t>
  </si>
  <si>
    <t>05</t>
  </si>
  <si>
    <t>07</t>
  </si>
  <si>
    <t>08</t>
  </si>
  <si>
    <t>09</t>
  </si>
  <si>
    <t>10</t>
  </si>
  <si>
    <t>11</t>
  </si>
  <si>
    <t>99</t>
  </si>
  <si>
    <t>1</t>
  </si>
  <si>
    <t>2</t>
  </si>
  <si>
    <t>3</t>
  </si>
  <si>
    <t>4</t>
  </si>
  <si>
    <t>5</t>
  </si>
  <si>
    <t>6</t>
  </si>
  <si>
    <t>9</t>
  </si>
  <si>
    <t>Муниципальная программа "Развитие отрасли образования муниципального образования "Кашинский район" на 2015-2017 годы"</t>
  </si>
  <si>
    <t>Подпрограмма "Повышение доступности и качества дошкольного образования"</t>
  </si>
  <si>
    <t>Отдел образования администрации Кашинского района</t>
  </si>
  <si>
    <t>Подпрограмма " Повышение доступности и качества общего образования"</t>
  </si>
  <si>
    <t>Подпрограмма "Обеспечение качественного дополнительного образования детей"</t>
  </si>
  <si>
    <t>Подпрограмма "Организация отдыха и оздоровления детей"</t>
  </si>
  <si>
    <t>Подпрограмма "Профилактика безнадзорности и правонарушений несовершеннолетних на территории"</t>
  </si>
  <si>
    <t>Подпрограмма"Комплексные меры противодействия злоупотреблению наркотическими средствами,психотронными веществами и их незаконному обороту в Кашинском районе"</t>
  </si>
  <si>
    <t>Обеспечивающая подпрограмма "Обеспечение деятельности отдела образования Кашинского района"</t>
  </si>
  <si>
    <t>Муниципальная программа "Развитие  отрасли культура муниципального образования "Кашинский район " на 2015-2017 годы</t>
  </si>
  <si>
    <t>Подпрограмма " Сохранение  и приумножение культурного потенциала Кашинского района "</t>
  </si>
  <si>
    <t>Комитет по культуре, туризму, спорту и делам молодёжи администрации Кашинского района</t>
  </si>
  <si>
    <t>Подпрограмма " Обеспечение качества условий предоставления образовательных услуг  учреждением  дополнительного образования детей в сфере культуры"</t>
  </si>
  <si>
    <t>Муниципальная программа "Развитие физической культуры и спорта муниципального образования "Кашинский район" на 2015-2017 годы"</t>
  </si>
  <si>
    <t>Подпрограмма "Создание условий для занятий населения физической культурой и спортом"</t>
  </si>
  <si>
    <t>Подпрограмма "Обеспечение функционирования спортивных объектов"(МУ "Стадион")"</t>
  </si>
  <si>
    <t>Обеспечивающая подпрограмма</t>
  </si>
  <si>
    <t>Муниципальная программа "Устойчивое развитие сельских территорий муниципального образования "Кашинский район " на 2015-2017 годы"</t>
  </si>
  <si>
    <t>Подпрограмма "Улучшение жилищных условий граждан,проживающих в сельской  местности"</t>
  </si>
  <si>
    <t>Администрация Кашинского района</t>
  </si>
  <si>
    <t>Муниципальная программа "Комплексное развитие системы жилищно-коммунальной инфраструктуры муниципального образования "Кашинский район " на 2015-2017 годы"</t>
  </si>
  <si>
    <t>Подпрограмма "Обеспечение развития системы жилищно-коммунального и газового хозяйства"</t>
  </si>
  <si>
    <t>Подпрограмма "Развитие сферы транспорта,связи и дорожного хозяйства"</t>
  </si>
  <si>
    <t>Подпрограмма "Эффективное управление муниципальным имуществом"</t>
  </si>
  <si>
    <t>Подпрограмма  "Содержание и благоустройство мест погребений на территории городского поселения - город Кашин"</t>
  </si>
  <si>
    <t>Муниципальная программа "Социальная поддержка граждан на территории муниципального образования "Кашинский район" на 2015-2017 годы"</t>
  </si>
  <si>
    <t>Подпрограмма "Содействие временной занятости безработных и ищущих работу граждан"</t>
  </si>
  <si>
    <t>Подпрограмма "Обеспечение предоставления жилых помещений детям-сиротам и детям</t>
  </si>
  <si>
    <t>Муниципальная программа "Информационная политика и работа с общественностью муниципального образования "Кашинский район" на 2015-2017 годы"</t>
  </si>
  <si>
    <t>Подпрограмма"Создание условий для успешного развития  муниципальной службы и институтов гражданского общества на территории Кашинского района"</t>
  </si>
  <si>
    <t>Подпрограмма "Оказание содействия в проведении общественно полезных и социально-значимых мероприятий"</t>
  </si>
  <si>
    <t>Подпрограмма"Поддержка средств массовой информации (периодическая печать)"</t>
  </si>
  <si>
    <t>Обеспечивающая подпрограмма "Обеспечение деятельности администрации Кашинского района"</t>
  </si>
  <si>
    <t>Муниципальная программа "Управление  муниципальными  финансами муниципального образования "Кашинский  район"на 2015-2017 годы"</t>
  </si>
  <si>
    <t>Подпрограмма"Обеспечение  сбалансированности и устойчивости местного бюджета Кашинского района"</t>
  </si>
  <si>
    <t>Финансовое управление администрации Кашинского района</t>
  </si>
  <si>
    <t>Подпрограмма"Эффективная система межбюджетных отношений в Кашинском районе"</t>
  </si>
  <si>
    <t>Обеспечивающая подпрограмма "Обеспечение деятельности финансового управления администрации Кашиснкого района"</t>
  </si>
  <si>
    <t>Муниципальная программа "Молодежная политика муниципального образования "Кашинский район" на 2015-2017 годы"</t>
  </si>
  <si>
    <t>Подпрограмма "Молодежь муниципального образования "Кашинский район "</t>
  </si>
  <si>
    <t>Подпрограмма "Содействие закреплению молодых специалистов в отраслях образование,здравоохранение и культура"</t>
  </si>
  <si>
    <t>Подпрограмма"Содействие в обеспечение жильем молодых семей"</t>
  </si>
  <si>
    <t>Муниципальная программа "Развитие системы гражданской обороны, защиты населения от чрезвычайных ситуаций и снижения рисков их возникновения на территории муниципального образования Кашинский район" на 2015-2017 годы"</t>
  </si>
  <si>
    <t>Подпрограмма "Обеспечение надежной защиты населения на территории муниципального образования "Кашинский район" от последствий чрезвычайных ситуаций природного и техногенного характера"</t>
  </si>
  <si>
    <t>Подпрограмма "Обеспечение пожарной безопасности на территории городского поселения - город Кашин"</t>
  </si>
  <si>
    <t>Расходы,не включенные  в муниципальные программы МО "Кашинский район"</t>
  </si>
  <si>
    <t>Резервный фонд</t>
  </si>
  <si>
    <t>Отдельные мероприятия, не включенные в муниципальные программы</t>
  </si>
  <si>
    <t>Расходы на обеспечение деятельности представительного органа местного самоуправления</t>
  </si>
  <si>
    <t>Собрание депутатов Кашинского района Тверской области</t>
  </si>
  <si>
    <t xml:space="preserve"> Контрольно-счетная палата Кашинского района</t>
  </si>
  <si>
    <t>".</t>
  </si>
  <si>
    <t>Приложение № 12</t>
  </si>
  <si>
    <t xml:space="preserve">к решению Собрания депутатов </t>
  </si>
  <si>
    <t>Кашинского района Тверской области</t>
  </si>
  <si>
    <t>от___________2014 г. №_________ "О</t>
  </si>
  <si>
    <t>бюджете Кашинского района на 2015 год</t>
  </si>
  <si>
    <t>и на плановый период 2016 и 2017 годов"</t>
  </si>
  <si>
    <t>Распределение бюджетных ассигнований на реализацию муниципальных программ МО "Кашинский район" и непрограммным направлениям деятельности по главным распорядителям средств бюджета Кашинского района на 2015 год и на плановый период 2016 и 2017 годов</t>
  </si>
  <si>
    <t>к решению Собрания депутатов</t>
  </si>
  <si>
    <t xml:space="preserve">от __________2015 г. №_______ </t>
  </si>
  <si>
    <t>МП</t>
  </si>
  <si>
    <t>ПП</t>
  </si>
  <si>
    <t>ППП</t>
  </si>
  <si>
    <t>Наименование</t>
  </si>
  <si>
    <t>Сумма, тыс.руб.</t>
  </si>
  <si>
    <t xml:space="preserve"> 2015 год</t>
  </si>
  <si>
    <t>плановый период</t>
  </si>
  <si>
    <t>2016 год</t>
  </si>
  <si>
    <t>2017 год</t>
  </si>
  <si>
    <t>Приложение № 7</t>
  </si>
</sst>
</file>

<file path=xl/styles.xml><?xml version="1.0" encoding="utf-8"?>
<styleSheet xmlns="http://schemas.openxmlformats.org/spreadsheetml/2006/main">
  <numFmts count="1">
    <numFmt numFmtId="164" formatCode="#,##0.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33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3">
    <xf numFmtId="0" fontId="18" fillId="33" borderId="0" xfId="0" applyFont="1" applyFill="1"/>
    <xf numFmtId="0" fontId="19" fillId="33" borderId="0" xfId="0" applyFont="1" applyFill="1"/>
    <xf numFmtId="0" fontId="20" fillId="33" borderId="0" xfId="0" applyFont="1" applyFill="1"/>
    <xf numFmtId="0" fontId="21" fillId="33" borderId="0" xfId="0" applyFont="1" applyFill="1"/>
    <xf numFmtId="0" fontId="21" fillId="0" borderId="0" xfId="0" applyFont="1" applyFill="1" applyAlignment="1">
      <alignment horizontal="center"/>
    </xf>
    <xf numFmtId="0" fontId="20" fillId="33" borderId="10" xfId="0" applyFont="1" applyFill="1" applyBorder="1" applyAlignment="1">
      <alignment horizontal="center" vertical="top"/>
    </xf>
    <xf numFmtId="0" fontId="21" fillId="33" borderId="1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49" fontId="21" fillId="33" borderId="10" xfId="0" applyNumberFormat="1" applyFont="1" applyFill="1" applyBorder="1" applyAlignment="1">
      <alignment horizontal="center" vertical="top" shrinkToFit="1"/>
    </xf>
    <xf numFmtId="0" fontId="21" fillId="33" borderId="10" xfId="0" applyFont="1" applyFill="1" applyBorder="1" applyAlignment="1">
      <alignment vertical="top" wrapText="1"/>
    </xf>
    <xf numFmtId="164" fontId="21" fillId="0" borderId="10" xfId="0" applyNumberFormat="1" applyFont="1" applyFill="1" applyBorder="1" applyAlignment="1">
      <alignment horizontal="center" vertical="top" shrinkToFit="1"/>
    </xf>
    <xf numFmtId="0" fontId="23" fillId="33" borderId="11" xfId="0" applyFont="1" applyFill="1" applyBorder="1" applyAlignment="1">
      <alignment horizontal="right"/>
    </xf>
    <xf numFmtId="164" fontId="21" fillId="0" borderId="11" xfId="0" applyNumberFormat="1" applyFont="1" applyFill="1" applyBorder="1" applyAlignment="1">
      <alignment horizontal="center" vertical="top" shrinkToFit="1"/>
    </xf>
    <xf numFmtId="0" fontId="20" fillId="0" borderId="0" xfId="0" applyFont="1" applyFill="1" applyAlignment="1">
      <alignment horizontal="center"/>
    </xf>
    <xf numFmtId="0" fontId="24" fillId="33" borderId="10" xfId="0" applyFont="1" applyFill="1" applyBorder="1" applyAlignment="1">
      <alignment horizontal="center" vertical="top"/>
    </xf>
    <xf numFmtId="49" fontId="23" fillId="33" borderId="10" xfId="0" applyNumberFormat="1" applyFont="1" applyFill="1" applyBorder="1" applyAlignment="1">
      <alignment horizontal="center" vertical="top" shrinkToFit="1"/>
    </xf>
    <xf numFmtId="0" fontId="23" fillId="33" borderId="10" xfId="0" applyFont="1" applyFill="1" applyBorder="1" applyAlignment="1">
      <alignment vertical="top" wrapText="1"/>
    </xf>
    <xf numFmtId="164" fontId="23" fillId="0" borderId="10" xfId="0" applyNumberFormat="1" applyFont="1" applyFill="1" applyBorder="1" applyAlignment="1">
      <alignment horizontal="center" vertical="top" shrinkToFit="1"/>
    </xf>
    <xf numFmtId="49" fontId="24" fillId="33" borderId="10" xfId="0" applyNumberFormat="1" applyFont="1" applyFill="1" applyBorder="1" applyAlignment="1">
      <alignment horizontal="center" vertical="top"/>
    </xf>
    <xf numFmtId="49" fontId="20" fillId="33" borderId="10" xfId="0" applyNumberFormat="1" applyFont="1" applyFill="1" applyBorder="1" applyAlignment="1">
      <alignment horizontal="center" vertical="top"/>
    </xf>
    <xf numFmtId="0" fontId="23" fillId="33" borderId="10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left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164" fontId="21" fillId="0" borderId="11" xfId="0" applyNumberFormat="1" applyFont="1" applyFill="1" applyBorder="1" applyAlignment="1">
      <alignment horizontal="right" vertical="top" shrinkToFit="1"/>
    </xf>
    <xf numFmtId="0" fontId="25" fillId="33" borderId="0" xfId="0" applyFont="1" applyFill="1" applyAlignment="1">
      <alignment wrapText="1"/>
    </xf>
    <xf numFmtId="0" fontId="25" fillId="33" borderId="0" xfId="0" applyFont="1" applyFill="1" applyAlignment="1">
      <alignment horizontal="right" wrapText="1"/>
    </xf>
    <xf numFmtId="0" fontId="25" fillId="33" borderId="0" xfId="0" applyFont="1" applyFill="1" applyAlignment="1">
      <alignment horizontal="left" wrapText="1"/>
    </xf>
    <xf numFmtId="0" fontId="25" fillId="33" borderId="0" xfId="0" applyFont="1" applyFill="1"/>
    <xf numFmtId="0" fontId="25" fillId="0" borderId="0" xfId="0" applyFont="1" applyFill="1" applyAlignment="1">
      <alignment horizontal="center"/>
    </xf>
    <xf numFmtId="0" fontId="20" fillId="0" borderId="0" xfId="0" applyFont="1" applyFill="1" applyAlignment="1">
      <alignment horizontal="left"/>
    </xf>
    <xf numFmtId="0" fontId="27" fillId="33" borderId="17" xfId="0" applyFont="1" applyFill="1" applyBorder="1" applyAlignment="1">
      <alignment horizontal="center"/>
    </xf>
    <xf numFmtId="0" fontId="27" fillId="33" borderId="10" xfId="0" applyFont="1" applyFill="1" applyBorder="1" applyAlignment="1">
      <alignment horizontal="center"/>
    </xf>
    <xf numFmtId="0" fontId="25" fillId="33" borderId="16" xfId="0" applyFont="1" applyFill="1" applyBorder="1" applyAlignment="1"/>
    <xf numFmtId="0" fontId="25" fillId="33" borderId="17" xfId="0" applyFont="1" applyFill="1" applyBorder="1" applyAlignment="1">
      <alignment horizontal="center" vertical="center" wrapText="1"/>
    </xf>
    <xf numFmtId="0" fontId="25" fillId="33" borderId="10" xfId="0" applyFont="1" applyFill="1" applyBorder="1" applyAlignment="1">
      <alignment horizontal="center" vertical="center" wrapText="1"/>
    </xf>
    <xf numFmtId="0" fontId="25" fillId="33" borderId="15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3" fillId="33" borderId="11" xfId="0" applyFont="1" applyFill="1" applyBorder="1" applyAlignment="1">
      <alignment horizontal="right"/>
    </xf>
    <xf numFmtId="0" fontId="21" fillId="33" borderId="0" xfId="0" applyFont="1" applyFill="1" applyAlignment="1">
      <alignment horizontal="left" wrapText="1"/>
    </xf>
    <xf numFmtId="0" fontId="25" fillId="33" borderId="0" xfId="0" applyFont="1" applyFill="1" applyAlignment="1">
      <alignment wrapText="1"/>
    </xf>
    <xf numFmtId="0" fontId="26" fillId="33" borderId="0" xfId="0" applyFont="1" applyFill="1" applyAlignment="1">
      <alignment horizontal="center" wrapText="1"/>
    </xf>
    <xf numFmtId="0" fontId="20" fillId="0" borderId="0" xfId="0" applyFont="1" applyFill="1" applyAlignment="1">
      <alignment horizontal="left"/>
    </xf>
    <xf numFmtId="0" fontId="25" fillId="33" borderId="12" xfId="0" applyFont="1" applyFill="1" applyBorder="1" applyAlignment="1">
      <alignment horizontal="center" vertical="center" wrapText="1"/>
    </xf>
    <xf numFmtId="0" fontId="25" fillId="33" borderId="13" xfId="0" applyFont="1" applyFill="1" applyBorder="1" applyAlignment="1">
      <alignment horizontal="center" vertical="center" wrapText="1"/>
    </xf>
    <xf numFmtId="0" fontId="25" fillId="33" borderId="14" xfId="0" applyFont="1" applyFill="1" applyBorder="1" applyAlignment="1">
      <alignment horizontal="center" vertical="center" wrapText="1"/>
    </xf>
    <xf numFmtId="0" fontId="25" fillId="33" borderId="15" xfId="0" applyFont="1" applyFill="1" applyBorder="1" applyAlignment="1">
      <alignment horizontal="center"/>
    </xf>
    <xf numFmtId="0" fontId="25" fillId="33" borderId="16" xfId="0" applyFont="1" applyFill="1" applyBorder="1" applyAlignment="1">
      <alignment horizontal="center"/>
    </xf>
    <xf numFmtId="0" fontId="25" fillId="33" borderId="17" xfId="0" applyFont="1" applyFill="1" applyBorder="1" applyAlignment="1">
      <alignment horizontal="center"/>
    </xf>
    <xf numFmtId="0" fontId="25" fillId="0" borderId="10" xfId="0" applyFont="1" applyFill="1" applyBorder="1" applyAlignment="1">
      <alignment horizontal="center" vertical="center" wrapText="1"/>
    </xf>
    <xf numFmtId="0" fontId="25" fillId="33" borderId="0" xfId="0" applyFont="1" applyFill="1" applyAlignment="1">
      <alignment horizontal="left" wrapText="1"/>
    </xf>
    <xf numFmtId="0" fontId="25" fillId="33" borderId="0" xfId="0" applyFont="1" applyFill="1" applyAlignment="1">
      <alignment horizontal="left"/>
    </xf>
    <xf numFmtId="0" fontId="22" fillId="33" borderId="0" xfId="0" applyFont="1" applyFill="1" applyAlignment="1">
      <alignment horizontal="center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R105"/>
  <sheetViews>
    <sheetView showGridLines="0" tabSelected="1" zoomScaleNormal="100" workbookViewId="0">
      <pane ySplit="18" topLeftCell="A19" activePane="bottomLeft" state="frozen"/>
      <selection pane="bottomLeft" activeCell="J70" sqref="J70"/>
    </sheetView>
  </sheetViews>
  <sheetFormatPr defaultRowHeight="12.75" outlineLevelRow="2"/>
  <cols>
    <col min="1" max="1" width="9.140625" style="2"/>
    <col min="2" max="2" width="12.85546875" style="2" customWidth="1"/>
    <col min="3" max="3" width="9.85546875" style="2" customWidth="1"/>
    <col min="4" max="4" width="54.7109375" style="2" customWidth="1"/>
    <col min="5" max="6" width="11.140625" style="2" hidden="1" customWidth="1"/>
    <col min="7" max="7" width="11.5703125" style="2" hidden="1" customWidth="1"/>
    <col min="8" max="9" width="14.28515625" style="2" hidden="1" customWidth="1"/>
    <col min="10" max="10" width="11.7109375" style="13" customWidth="1"/>
    <col min="11" max="16" width="11.7109375" style="13" hidden="1" customWidth="1"/>
    <col min="17" max="18" width="11.7109375" style="13" customWidth="1"/>
  </cols>
  <sheetData>
    <row r="1" spans="1:18">
      <c r="J1" s="42" t="s">
        <v>96</v>
      </c>
      <c r="K1" s="42"/>
      <c r="L1" s="42"/>
      <c r="M1" s="42"/>
      <c r="N1" s="42"/>
      <c r="O1" s="42"/>
      <c r="P1" s="42"/>
      <c r="Q1" s="42"/>
      <c r="R1" s="42"/>
    </row>
    <row r="2" spans="1:18">
      <c r="J2" s="29" t="s">
        <v>85</v>
      </c>
      <c r="K2" s="29"/>
      <c r="L2" s="29"/>
      <c r="M2" s="29"/>
      <c r="N2" s="29"/>
      <c r="O2" s="29"/>
      <c r="P2" s="29"/>
      <c r="Q2" s="29"/>
      <c r="R2" s="29"/>
    </row>
    <row r="3" spans="1:18">
      <c r="J3" s="29" t="s">
        <v>80</v>
      </c>
      <c r="K3" s="29"/>
      <c r="L3" s="29"/>
      <c r="M3" s="29"/>
      <c r="N3" s="29"/>
      <c r="O3" s="29"/>
      <c r="P3" s="29"/>
      <c r="Q3" s="29"/>
      <c r="R3" s="29"/>
    </row>
    <row r="4" spans="1:18">
      <c r="J4" s="29" t="s">
        <v>86</v>
      </c>
      <c r="K4" s="29"/>
      <c r="L4" s="29"/>
      <c r="M4" s="29"/>
      <c r="N4" s="29"/>
      <c r="O4" s="29"/>
      <c r="P4" s="29"/>
      <c r="Q4" s="29"/>
      <c r="R4" s="29"/>
    </row>
    <row r="6" spans="1:18" ht="12.75" customHeight="1">
      <c r="D6" s="24"/>
      <c r="E6" s="24"/>
      <c r="F6" s="24"/>
      <c r="G6" s="24"/>
      <c r="H6" s="24"/>
      <c r="I6" s="24"/>
      <c r="J6" s="50" t="s">
        <v>78</v>
      </c>
      <c r="K6" s="50"/>
      <c r="L6" s="50"/>
      <c r="M6" s="50"/>
      <c r="N6" s="50"/>
      <c r="O6" s="50"/>
      <c r="P6" s="50"/>
      <c r="Q6" s="50"/>
      <c r="R6" s="50"/>
    </row>
    <row r="7" spans="1:18" ht="12.75" customHeight="1">
      <c r="D7" s="24"/>
      <c r="E7" s="24"/>
      <c r="F7" s="24"/>
      <c r="G7" s="24"/>
      <c r="H7" s="24"/>
      <c r="I7" s="24"/>
      <c r="J7" s="50" t="s">
        <v>79</v>
      </c>
      <c r="K7" s="50"/>
      <c r="L7" s="50"/>
      <c r="M7" s="50"/>
      <c r="N7" s="50"/>
      <c r="O7" s="50"/>
      <c r="P7" s="50"/>
      <c r="Q7" s="50"/>
      <c r="R7" s="50"/>
    </row>
    <row r="8" spans="1:18" ht="12.75" customHeight="1">
      <c r="D8" s="24"/>
      <c r="E8" s="24"/>
      <c r="F8" s="24"/>
      <c r="G8" s="24"/>
      <c r="H8" s="24"/>
      <c r="I8" s="24"/>
      <c r="J8" s="50" t="s">
        <v>80</v>
      </c>
      <c r="K8" s="50"/>
      <c r="L8" s="50"/>
      <c r="M8" s="50"/>
      <c r="N8" s="50"/>
      <c r="O8" s="50"/>
      <c r="P8" s="50"/>
      <c r="Q8" s="50"/>
      <c r="R8" s="50"/>
    </row>
    <row r="9" spans="1:18" ht="15.75" customHeight="1">
      <c r="C9" s="25"/>
      <c r="D9" s="25"/>
      <c r="E9" s="25"/>
      <c r="F9" s="25"/>
      <c r="G9" s="25"/>
      <c r="H9" s="25"/>
      <c r="I9" s="25"/>
      <c r="J9" s="51" t="s">
        <v>81</v>
      </c>
      <c r="K9" s="51"/>
      <c r="L9" s="51"/>
      <c r="M9" s="51"/>
      <c r="N9" s="51"/>
      <c r="O9" s="51"/>
      <c r="P9" s="51"/>
      <c r="Q9" s="51"/>
      <c r="R9" s="51"/>
    </row>
    <row r="10" spans="1:18" ht="15.75" customHeight="1">
      <c r="C10" s="25"/>
      <c r="D10" s="25"/>
      <c r="E10" s="25"/>
      <c r="F10" s="25"/>
      <c r="G10" s="25"/>
      <c r="H10" s="25"/>
      <c r="I10" s="25"/>
      <c r="J10" s="50" t="s">
        <v>82</v>
      </c>
      <c r="K10" s="50"/>
      <c r="L10" s="50"/>
      <c r="M10" s="50"/>
      <c r="N10" s="50"/>
      <c r="O10" s="50"/>
      <c r="P10" s="50"/>
      <c r="Q10" s="50"/>
      <c r="R10" s="50"/>
    </row>
    <row r="11" spans="1:18" ht="15.75" customHeight="1">
      <c r="C11" s="25"/>
      <c r="D11" s="25"/>
      <c r="E11" s="25"/>
      <c r="F11" s="25"/>
      <c r="G11" s="25"/>
      <c r="H11" s="25"/>
      <c r="I11" s="25"/>
      <c r="J11" s="50" t="s">
        <v>83</v>
      </c>
      <c r="K11" s="50"/>
      <c r="L11" s="50"/>
      <c r="M11" s="50"/>
      <c r="N11" s="50"/>
      <c r="O11" s="50"/>
      <c r="P11" s="50"/>
      <c r="Q11" s="50"/>
      <c r="R11" s="50"/>
    </row>
    <row r="12" spans="1:18" ht="15.75" customHeight="1">
      <c r="C12" s="25"/>
      <c r="D12" s="25"/>
      <c r="E12" s="25"/>
      <c r="F12" s="25"/>
      <c r="G12" s="25"/>
      <c r="H12" s="25"/>
      <c r="I12" s="25"/>
      <c r="J12" s="26"/>
      <c r="K12" s="26"/>
      <c r="L12" s="26"/>
      <c r="M12" s="26"/>
      <c r="N12" s="26"/>
      <c r="O12" s="26"/>
      <c r="P12" s="26"/>
      <c r="Q12" s="26"/>
      <c r="R12" s="26"/>
    </row>
    <row r="13" spans="1:18">
      <c r="D13" s="40"/>
      <c r="E13" s="40"/>
      <c r="F13" s="27"/>
      <c r="G13" s="27"/>
      <c r="H13" s="27"/>
      <c r="I13" s="27"/>
      <c r="J13" s="28"/>
      <c r="K13" s="28"/>
      <c r="L13" s="28"/>
      <c r="M13" s="28"/>
      <c r="N13" s="28"/>
      <c r="O13" s="28"/>
      <c r="P13" s="28"/>
      <c r="Q13" s="28"/>
      <c r="R13" s="28"/>
    </row>
    <row r="14" spans="1:18" ht="48" customHeight="1">
      <c r="A14" s="41" t="s">
        <v>84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</row>
    <row r="15" spans="1:18" ht="15.75"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</row>
    <row r="16" spans="1:18" ht="15.75">
      <c r="A16" s="43" t="s">
        <v>87</v>
      </c>
      <c r="B16" s="43" t="s">
        <v>88</v>
      </c>
      <c r="C16" s="43" t="s">
        <v>89</v>
      </c>
      <c r="D16" s="43" t="s">
        <v>90</v>
      </c>
      <c r="E16" s="30"/>
      <c r="F16" s="31"/>
      <c r="G16" s="31"/>
      <c r="H16" s="31"/>
      <c r="I16" s="31"/>
      <c r="J16" s="46" t="s">
        <v>91</v>
      </c>
      <c r="K16" s="47"/>
      <c r="L16" s="47"/>
      <c r="M16" s="47"/>
      <c r="N16" s="47"/>
      <c r="O16" s="47"/>
      <c r="P16" s="47"/>
      <c r="Q16" s="47"/>
      <c r="R16" s="48"/>
    </row>
    <row r="17" spans="1:18" ht="12.75" customHeight="1">
      <c r="A17" s="44"/>
      <c r="B17" s="44"/>
      <c r="C17" s="44"/>
      <c r="D17" s="44"/>
      <c r="E17" s="32"/>
      <c r="F17" s="32"/>
      <c r="G17" s="32"/>
      <c r="H17" s="32"/>
      <c r="I17" s="32"/>
      <c r="J17" s="49" t="s">
        <v>92</v>
      </c>
      <c r="K17" s="32"/>
      <c r="L17" s="32"/>
      <c r="M17" s="32"/>
      <c r="N17" s="32"/>
      <c r="O17" s="32"/>
      <c r="P17" s="32"/>
      <c r="Q17" s="47" t="s">
        <v>93</v>
      </c>
      <c r="R17" s="48"/>
    </row>
    <row r="18" spans="1:18">
      <c r="A18" s="45"/>
      <c r="B18" s="45"/>
      <c r="C18" s="45"/>
      <c r="D18" s="45"/>
      <c r="E18" s="33" t="s">
        <v>0</v>
      </c>
      <c r="F18" s="34" t="s">
        <v>0</v>
      </c>
      <c r="G18" s="34" t="s">
        <v>0</v>
      </c>
      <c r="H18" s="34" t="s">
        <v>0</v>
      </c>
      <c r="I18" s="35" t="s">
        <v>0</v>
      </c>
      <c r="J18" s="49"/>
      <c r="K18" s="36" t="s">
        <v>0</v>
      </c>
      <c r="L18" s="37" t="s">
        <v>0</v>
      </c>
      <c r="M18" s="37" t="s">
        <v>0</v>
      </c>
      <c r="N18" s="37" t="s">
        <v>0</v>
      </c>
      <c r="O18" s="37" t="s">
        <v>0</v>
      </c>
      <c r="P18" s="37" t="s">
        <v>0</v>
      </c>
      <c r="Q18" s="37" t="s">
        <v>94</v>
      </c>
      <c r="R18" s="37" t="s">
        <v>95</v>
      </c>
    </row>
    <row r="19" spans="1:18">
      <c r="A19" s="5">
        <v>1</v>
      </c>
      <c r="B19" s="6">
        <v>2</v>
      </c>
      <c r="C19" s="6">
        <v>3</v>
      </c>
      <c r="D19" s="6">
        <v>4</v>
      </c>
      <c r="E19" s="6"/>
      <c r="F19" s="6"/>
      <c r="G19" s="6"/>
      <c r="H19" s="6"/>
      <c r="I19" s="6"/>
      <c r="J19" s="7">
        <v>5</v>
      </c>
      <c r="K19" s="7"/>
      <c r="L19" s="7"/>
      <c r="M19" s="7"/>
      <c r="N19" s="7"/>
      <c r="O19" s="7"/>
      <c r="P19" s="7"/>
      <c r="Q19" s="7">
        <v>6</v>
      </c>
      <c r="R19" s="7">
        <v>7</v>
      </c>
    </row>
    <row r="20" spans="1:18" s="1" customFormat="1">
      <c r="A20" s="14"/>
      <c r="B20" s="20"/>
      <c r="C20" s="20"/>
      <c r="D20" s="21" t="s">
        <v>7</v>
      </c>
      <c r="E20" s="20"/>
      <c r="F20" s="20"/>
      <c r="G20" s="20"/>
      <c r="H20" s="20"/>
      <c r="I20" s="20"/>
      <c r="J20" s="22">
        <f>J21+J36+J41+J48+J51+J60+J67+J76+J83+J90+J95</f>
        <v>455640.7</v>
      </c>
      <c r="K20" s="22">
        <f t="shared" ref="K20:R20" si="0">K21+K36+K41+K48+K51+K60+K67+K76+K83+K90+K95</f>
        <v>445851</v>
      </c>
      <c r="L20" s="22">
        <f t="shared" si="0"/>
        <v>1852.5</v>
      </c>
      <c r="M20" s="22">
        <f t="shared" si="0"/>
        <v>445851</v>
      </c>
      <c r="N20" s="22">
        <f t="shared" si="0"/>
        <v>1852.5</v>
      </c>
      <c r="O20" s="22">
        <f t="shared" si="0"/>
        <v>445851</v>
      </c>
      <c r="P20" s="22">
        <f t="shared" si="0"/>
        <v>1852.5</v>
      </c>
      <c r="Q20" s="22">
        <f t="shared" si="0"/>
        <v>347887.49999999994</v>
      </c>
      <c r="R20" s="22">
        <f t="shared" si="0"/>
        <v>327774.2</v>
      </c>
    </row>
    <row r="21" spans="1:18" s="1" customFormat="1" ht="38.25">
      <c r="A21" s="18" t="s">
        <v>8</v>
      </c>
      <c r="B21" s="15"/>
      <c r="C21" s="15"/>
      <c r="D21" s="16" t="s">
        <v>26</v>
      </c>
      <c r="E21" s="15"/>
      <c r="F21" s="15"/>
      <c r="G21" s="15"/>
      <c r="H21" s="15"/>
      <c r="I21" s="15"/>
      <c r="J21" s="17">
        <f>243392.7+4623.5+1618.4</f>
        <v>249634.6</v>
      </c>
      <c r="K21" s="17">
        <v>243392.7</v>
      </c>
      <c r="L21" s="17">
        <v>0</v>
      </c>
      <c r="M21" s="17">
        <v>243392.7</v>
      </c>
      <c r="N21" s="17">
        <v>0</v>
      </c>
      <c r="O21" s="17">
        <v>243392.7</v>
      </c>
      <c r="P21" s="17">
        <v>0</v>
      </c>
      <c r="Q21" s="17">
        <v>251753.2</v>
      </c>
      <c r="R21" s="17">
        <v>235359.2</v>
      </c>
    </row>
    <row r="22" spans="1:18" ht="25.5" outlineLevel="1">
      <c r="A22" s="19" t="s">
        <v>8</v>
      </c>
      <c r="B22" s="8" t="s">
        <v>19</v>
      </c>
      <c r="C22" s="8"/>
      <c r="D22" s="9" t="s">
        <v>27</v>
      </c>
      <c r="E22" s="8"/>
      <c r="F22" s="8"/>
      <c r="G22" s="8"/>
      <c r="H22" s="8"/>
      <c r="I22" s="8"/>
      <c r="J22" s="10">
        <f>78304.5+1618.4</f>
        <v>79922.899999999994</v>
      </c>
      <c r="K22" s="10">
        <v>78304.5</v>
      </c>
      <c r="L22" s="10">
        <v>0</v>
      </c>
      <c r="M22" s="10">
        <v>78304.5</v>
      </c>
      <c r="N22" s="10">
        <v>0</v>
      </c>
      <c r="O22" s="10">
        <v>78304.5</v>
      </c>
      <c r="P22" s="10">
        <v>0</v>
      </c>
      <c r="Q22" s="10">
        <v>81893.600000000006</v>
      </c>
      <c r="R22" s="10">
        <v>76998.2</v>
      </c>
    </row>
    <row r="23" spans="1:18" outlineLevel="2">
      <c r="A23" s="19" t="s">
        <v>8</v>
      </c>
      <c r="B23" s="8" t="s">
        <v>19</v>
      </c>
      <c r="C23" s="8" t="s">
        <v>1</v>
      </c>
      <c r="D23" s="9" t="s">
        <v>28</v>
      </c>
      <c r="E23" s="8"/>
      <c r="F23" s="8"/>
      <c r="G23" s="8"/>
      <c r="H23" s="8"/>
      <c r="I23" s="8"/>
      <c r="J23" s="10">
        <f>78304.5+1618.4</f>
        <v>79922.899999999994</v>
      </c>
      <c r="K23" s="10">
        <v>78304.5</v>
      </c>
      <c r="L23" s="10">
        <v>0</v>
      </c>
      <c r="M23" s="10">
        <v>78304.5</v>
      </c>
      <c r="N23" s="10">
        <v>0</v>
      </c>
      <c r="O23" s="10">
        <v>78304.5</v>
      </c>
      <c r="P23" s="10">
        <v>0</v>
      </c>
      <c r="Q23" s="10">
        <v>81893.600000000006</v>
      </c>
      <c r="R23" s="10">
        <v>76998.2</v>
      </c>
    </row>
    <row r="24" spans="1:18" ht="25.5" outlineLevel="1">
      <c r="A24" s="19" t="s">
        <v>8</v>
      </c>
      <c r="B24" s="8" t="s">
        <v>20</v>
      </c>
      <c r="C24" s="8"/>
      <c r="D24" s="9" t="s">
        <v>29</v>
      </c>
      <c r="E24" s="8"/>
      <c r="F24" s="8"/>
      <c r="G24" s="8"/>
      <c r="H24" s="8"/>
      <c r="I24" s="8"/>
      <c r="J24" s="10">
        <f>138362.3+4623.5</f>
        <v>142985.79999999999</v>
      </c>
      <c r="K24" s="10">
        <v>138362.29999999999</v>
      </c>
      <c r="L24" s="10">
        <v>0</v>
      </c>
      <c r="M24" s="10">
        <v>138362.29999999999</v>
      </c>
      <c r="N24" s="10">
        <v>0</v>
      </c>
      <c r="O24" s="10">
        <v>138362.29999999999</v>
      </c>
      <c r="P24" s="10">
        <v>0</v>
      </c>
      <c r="Q24" s="10">
        <v>142817.20000000001</v>
      </c>
      <c r="R24" s="10">
        <v>134167.20000000001</v>
      </c>
    </row>
    <row r="25" spans="1:18" outlineLevel="2">
      <c r="A25" s="19" t="s">
        <v>8</v>
      </c>
      <c r="B25" s="8" t="s">
        <v>20</v>
      </c>
      <c r="C25" s="8" t="s">
        <v>1</v>
      </c>
      <c r="D25" s="9" t="s">
        <v>28</v>
      </c>
      <c r="E25" s="8"/>
      <c r="F25" s="8"/>
      <c r="G25" s="8"/>
      <c r="H25" s="8"/>
      <c r="I25" s="8"/>
      <c r="J25" s="10">
        <f>138362.3+4623.5</f>
        <v>142985.79999999999</v>
      </c>
      <c r="K25" s="10">
        <v>138362.29999999999</v>
      </c>
      <c r="L25" s="10">
        <v>0</v>
      </c>
      <c r="M25" s="10">
        <v>138362.29999999999</v>
      </c>
      <c r="N25" s="10">
        <v>0</v>
      </c>
      <c r="O25" s="10">
        <v>138362.29999999999</v>
      </c>
      <c r="P25" s="10">
        <v>0</v>
      </c>
      <c r="Q25" s="10">
        <v>142817.20000000001</v>
      </c>
      <c r="R25" s="10">
        <v>134167.20000000001</v>
      </c>
    </row>
    <row r="26" spans="1:18" ht="25.5" outlineLevel="1">
      <c r="A26" s="19" t="s">
        <v>8</v>
      </c>
      <c r="B26" s="8" t="s">
        <v>21</v>
      </c>
      <c r="C26" s="8"/>
      <c r="D26" s="9" t="s">
        <v>30</v>
      </c>
      <c r="E26" s="8"/>
      <c r="F26" s="8"/>
      <c r="G26" s="8"/>
      <c r="H26" s="8"/>
      <c r="I26" s="8"/>
      <c r="J26" s="10">
        <v>13401.9</v>
      </c>
      <c r="K26" s="10">
        <v>13401.9</v>
      </c>
      <c r="L26" s="10">
        <v>0</v>
      </c>
      <c r="M26" s="10">
        <v>13401.9</v>
      </c>
      <c r="N26" s="10">
        <v>0</v>
      </c>
      <c r="O26" s="10">
        <v>13401.9</v>
      </c>
      <c r="P26" s="10">
        <v>0</v>
      </c>
      <c r="Q26" s="10">
        <v>14268.4</v>
      </c>
      <c r="R26" s="10">
        <v>12916.8</v>
      </c>
    </row>
    <row r="27" spans="1:18" outlineLevel="2">
      <c r="A27" s="19" t="s">
        <v>8</v>
      </c>
      <c r="B27" s="8" t="s">
        <v>21</v>
      </c>
      <c r="C27" s="8" t="s">
        <v>1</v>
      </c>
      <c r="D27" s="9" t="s">
        <v>28</v>
      </c>
      <c r="E27" s="8"/>
      <c r="F27" s="8"/>
      <c r="G27" s="8"/>
      <c r="H27" s="8"/>
      <c r="I27" s="8"/>
      <c r="J27" s="10">
        <v>13401.9</v>
      </c>
      <c r="K27" s="10">
        <v>13401.9</v>
      </c>
      <c r="L27" s="10">
        <v>0</v>
      </c>
      <c r="M27" s="10">
        <v>13401.9</v>
      </c>
      <c r="N27" s="10">
        <v>0</v>
      </c>
      <c r="O27" s="10">
        <v>13401.9</v>
      </c>
      <c r="P27" s="10">
        <v>0</v>
      </c>
      <c r="Q27" s="10">
        <v>14268.4</v>
      </c>
      <c r="R27" s="10">
        <v>12916.8</v>
      </c>
    </row>
    <row r="28" spans="1:18" outlineLevel="1">
      <c r="A28" s="19" t="s">
        <v>8</v>
      </c>
      <c r="B28" s="8" t="s">
        <v>22</v>
      </c>
      <c r="C28" s="8"/>
      <c r="D28" s="9" t="s">
        <v>31</v>
      </c>
      <c r="E28" s="8"/>
      <c r="F28" s="8"/>
      <c r="G28" s="8"/>
      <c r="H28" s="8"/>
      <c r="I28" s="8"/>
      <c r="J28" s="10">
        <v>2942.6</v>
      </c>
      <c r="K28" s="10">
        <v>2942.6</v>
      </c>
      <c r="L28" s="10">
        <v>0</v>
      </c>
      <c r="M28" s="10">
        <v>2942.6</v>
      </c>
      <c r="N28" s="10">
        <v>0</v>
      </c>
      <c r="O28" s="10">
        <v>2942.6</v>
      </c>
      <c r="P28" s="10">
        <v>0</v>
      </c>
      <c r="Q28" s="10">
        <v>1999.6</v>
      </c>
      <c r="R28" s="10">
        <v>1027.5999999999999</v>
      </c>
    </row>
    <row r="29" spans="1:18" outlineLevel="2">
      <c r="A29" s="19" t="s">
        <v>8</v>
      </c>
      <c r="B29" s="8" t="s">
        <v>22</v>
      </c>
      <c r="C29" s="8" t="s">
        <v>1</v>
      </c>
      <c r="D29" s="9" t="s">
        <v>28</v>
      </c>
      <c r="E29" s="8"/>
      <c r="F29" s="8"/>
      <c r="G29" s="8"/>
      <c r="H29" s="8"/>
      <c r="I29" s="8"/>
      <c r="J29" s="10">
        <v>2942.6</v>
      </c>
      <c r="K29" s="10">
        <v>2942.6</v>
      </c>
      <c r="L29" s="10">
        <v>0</v>
      </c>
      <c r="M29" s="10">
        <v>2942.6</v>
      </c>
      <c r="N29" s="10">
        <v>0</v>
      </c>
      <c r="O29" s="10">
        <v>2942.6</v>
      </c>
      <c r="P29" s="10">
        <v>0</v>
      </c>
      <c r="Q29" s="10">
        <v>1999.6</v>
      </c>
      <c r="R29" s="10">
        <v>1027.5999999999999</v>
      </c>
    </row>
    <row r="30" spans="1:18" ht="25.5" outlineLevel="1">
      <c r="A30" s="19" t="s">
        <v>8</v>
      </c>
      <c r="B30" s="8" t="s">
        <v>23</v>
      </c>
      <c r="C30" s="8"/>
      <c r="D30" s="9" t="s">
        <v>32</v>
      </c>
      <c r="E30" s="8"/>
      <c r="F30" s="8"/>
      <c r="G30" s="8"/>
      <c r="H30" s="8"/>
      <c r="I30" s="8"/>
      <c r="J30" s="10">
        <v>100</v>
      </c>
      <c r="K30" s="10">
        <v>100</v>
      </c>
      <c r="L30" s="10">
        <v>0</v>
      </c>
      <c r="M30" s="10">
        <v>100</v>
      </c>
      <c r="N30" s="10">
        <v>0</v>
      </c>
      <c r="O30" s="10">
        <v>100</v>
      </c>
      <c r="P30" s="10">
        <v>0</v>
      </c>
      <c r="Q30" s="10">
        <v>100</v>
      </c>
      <c r="R30" s="10">
        <v>100</v>
      </c>
    </row>
    <row r="31" spans="1:18" outlineLevel="2">
      <c r="A31" s="19" t="s">
        <v>8</v>
      </c>
      <c r="B31" s="8" t="s">
        <v>23</v>
      </c>
      <c r="C31" s="8" t="s">
        <v>1</v>
      </c>
      <c r="D31" s="9" t="s">
        <v>28</v>
      </c>
      <c r="E31" s="8"/>
      <c r="F31" s="8"/>
      <c r="G31" s="8"/>
      <c r="H31" s="8"/>
      <c r="I31" s="8"/>
      <c r="J31" s="10">
        <v>100</v>
      </c>
      <c r="K31" s="10">
        <v>100</v>
      </c>
      <c r="L31" s="10">
        <v>0</v>
      </c>
      <c r="M31" s="10">
        <v>100</v>
      </c>
      <c r="N31" s="10">
        <v>0</v>
      </c>
      <c r="O31" s="10">
        <v>100</v>
      </c>
      <c r="P31" s="10">
        <v>0</v>
      </c>
      <c r="Q31" s="10">
        <v>100</v>
      </c>
      <c r="R31" s="10">
        <v>100</v>
      </c>
    </row>
    <row r="32" spans="1:18" ht="38.25" outlineLevel="1">
      <c r="A32" s="19" t="s">
        <v>8</v>
      </c>
      <c r="B32" s="8" t="s">
        <v>24</v>
      </c>
      <c r="C32" s="8"/>
      <c r="D32" s="9" t="s">
        <v>33</v>
      </c>
      <c r="E32" s="8"/>
      <c r="F32" s="8"/>
      <c r="G32" s="8"/>
      <c r="H32" s="8"/>
      <c r="I32" s="8"/>
      <c r="J32" s="10">
        <v>50</v>
      </c>
      <c r="K32" s="10">
        <v>50</v>
      </c>
      <c r="L32" s="10">
        <v>0</v>
      </c>
      <c r="M32" s="10">
        <v>50</v>
      </c>
      <c r="N32" s="10">
        <v>0</v>
      </c>
      <c r="O32" s="10">
        <v>50</v>
      </c>
      <c r="P32" s="10">
        <v>0</v>
      </c>
      <c r="Q32" s="10">
        <v>50</v>
      </c>
      <c r="R32" s="10">
        <v>50</v>
      </c>
    </row>
    <row r="33" spans="1:18" outlineLevel="2">
      <c r="A33" s="19" t="s">
        <v>8</v>
      </c>
      <c r="B33" s="8" t="s">
        <v>24</v>
      </c>
      <c r="C33" s="8" t="s">
        <v>1</v>
      </c>
      <c r="D33" s="9" t="s">
        <v>28</v>
      </c>
      <c r="E33" s="8"/>
      <c r="F33" s="8"/>
      <c r="G33" s="8"/>
      <c r="H33" s="8"/>
      <c r="I33" s="8"/>
      <c r="J33" s="10">
        <v>50</v>
      </c>
      <c r="K33" s="10">
        <v>50</v>
      </c>
      <c r="L33" s="10">
        <v>0</v>
      </c>
      <c r="M33" s="10">
        <v>50</v>
      </c>
      <c r="N33" s="10">
        <v>0</v>
      </c>
      <c r="O33" s="10">
        <v>50</v>
      </c>
      <c r="P33" s="10">
        <v>0</v>
      </c>
      <c r="Q33" s="10">
        <v>50</v>
      </c>
      <c r="R33" s="10">
        <v>50</v>
      </c>
    </row>
    <row r="34" spans="1:18" ht="25.5" outlineLevel="1">
      <c r="A34" s="19" t="s">
        <v>8</v>
      </c>
      <c r="B34" s="8" t="s">
        <v>25</v>
      </c>
      <c r="C34" s="8"/>
      <c r="D34" s="9" t="s">
        <v>34</v>
      </c>
      <c r="E34" s="8"/>
      <c r="F34" s="8"/>
      <c r="G34" s="8"/>
      <c r="H34" s="8"/>
      <c r="I34" s="8"/>
      <c r="J34" s="10">
        <v>10231.4</v>
      </c>
      <c r="K34" s="10">
        <v>10231.4</v>
      </c>
      <c r="L34" s="10">
        <v>0</v>
      </c>
      <c r="M34" s="10">
        <v>10231.4</v>
      </c>
      <c r="N34" s="10">
        <v>0</v>
      </c>
      <c r="O34" s="10">
        <v>10231.4</v>
      </c>
      <c r="P34" s="10">
        <v>0</v>
      </c>
      <c r="Q34" s="10">
        <v>10624.4</v>
      </c>
      <c r="R34" s="10">
        <v>10099.4</v>
      </c>
    </row>
    <row r="35" spans="1:18" outlineLevel="2">
      <c r="A35" s="19" t="s">
        <v>8</v>
      </c>
      <c r="B35" s="8" t="s">
        <v>25</v>
      </c>
      <c r="C35" s="8" t="s">
        <v>1</v>
      </c>
      <c r="D35" s="9" t="s">
        <v>28</v>
      </c>
      <c r="E35" s="8"/>
      <c r="F35" s="8"/>
      <c r="G35" s="8"/>
      <c r="H35" s="8"/>
      <c r="I35" s="8"/>
      <c r="J35" s="10">
        <v>10231.4</v>
      </c>
      <c r="K35" s="10">
        <v>10231.4</v>
      </c>
      <c r="L35" s="10">
        <v>0</v>
      </c>
      <c r="M35" s="10">
        <v>10231.4</v>
      </c>
      <c r="N35" s="10">
        <v>0</v>
      </c>
      <c r="O35" s="10">
        <v>10231.4</v>
      </c>
      <c r="P35" s="10">
        <v>0</v>
      </c>
      <c r="Q35" s="10">
        <v>10624.4</v>
      </c>
      <c r="R35" s="10">
        <v>10099.4</v>
      </c>
    </row>
    <row r="36" spans="1:18" s="1" customFormat="1" ht="38.25">
      <c r="A36" s="18" t="s">
        <v>9</v>
      </c>
      <c r="B36" s="15"/>
      <c r="C36" s="15"/>
      <c r="D36" s="16" t="s">
        <v>35</v>
      </c>
      <c r="E36" s="15"/>
      <c r="F36" s="15"/>
      <c r="G36" s="15"/>
      <c r="H36" s="15"/>
      <c r="I36" s="15"/>
      <c r="J36" s="17">
        <f>J37+J39</f>
        <v>32836.400000000001</v>
      </c>
      <c r="K36" s="17">
        <v>32706.400000000001</v>
      </c>
      <c r="L36" s="17">
        <v>0</v>
      </c>
      <c r="M36" s="17">
        <v>32706.400000000001</v>
      </c>
      <c r="N36" s="17">
        <v>0</v>
      </c>
      <c r="O36" s="17">
        <v>32706.400000000001</v>
      </c>
      <c r="P36" s="17">
        <v>0</v>
      </c>
      <c r="Q36" s="17">
        <v>27297.200000000001</v>
      </c>
      <c r="R36" s="17">
        <v>23774.5</v>
      </c>
    </row>
    <row r="37" spans="1:18" ht="25.5" outlineLevel="1">
      <c r="A37" s="19" t="s">
        <v>9</v>
      </c>
      <c r="B37" s="8" t="s">
        <v>19</v>
      </c>
      <c r="C37" s="8"/>
      <c r="D37" s="9" t="s">
        <v>36</v>
      </c>
      <c r="E37" s="8"/>
      <c r="F37" s="8"/>
      <c r="G37" s="8"/>
      <c r="H37" s="8"/>
      <c r="I37" s="8"/>
      <c r="J37" s="10">
        <f>28418.2+130</f>
        <v>28548.2</v>
      </c>
      <c r="K37" s="10">
        <v>28418.2</v>
      </c>
      <c r="L37" s="10">
        <v>0</v>
      </c>
      <c r="M37" s="10">
        <v>28418.2</v>
      </c>
      <c r="N37" s="10">
        <v>0</v>
      </c>
      <c r="O37" s="10">
        <v>28418.2</v>
      </c>
      <c r="P37" s="10">
        <v>0</v>
      </c>
      <c r="Q37" s="10">
        <v>22599.3</v>
      </c>
      <c r="R37" s="10">
        <v>19763.599999999999</v>
      </c>
    </row>
    <row r="38" spans="1:18" ht="25.5" outlineLevel="2">
      <c r="A38" s="19" t="s">
        <v>9</v>
      </c>
      <c r="B38" s="8" t="s">
        <v>19</v>
      </c>
      <c r="C38" s="8" t="s">
        <v>2</v>
      </c>
      <c r="D38" s="9" t="s">
        <v>37</v>
      </c>
      <c r="E38" s="8"/>
      <c r="F38" s="8"/>
      <c r="G38" s="8"/>
      <c r="H38" s="8"/>
      <c r="I38" s="8"/>
      <c r="J38" s="10">
        <f>28418.2+130</f>
        <v>28548.2</v>
      </c>
      <c r="K38" s="10">
        <v>28418.2</v>
      </c>
      <c r="L38" s="10">
        <v>0</v>
      </c>
      <c r="M38" s="10">
        <v>28418.2</v>
      </c>
      <c r="N38" s="10">
        <v>0</v>
      </c>
      <c r="O38" s="10">
        <v>28418.2</v>
      </c>
      <c r="P38" s="10">
        <v>0</v>
      </c>
      <c r="Q38" s="10">
        <v>22599.3</v>
      </c>
      <c r="R38" s="10">
        <v>19763.599999999999</v>
      </c>
    </row>
    <row r="39" spans="1:18" ht="38.25" outlineLevel="1">
      <c r="A39" s="19" t="s">
        <v>9</v>
      </c>
      <c r="B39" s="8" t="s">
        <v>20</v>
      </c>
      <c r="C39" s="8"/>
      <c r="D39" s="9" t="s">
        <v>38</v>
      </c>
      <c r="E39" s="8"/>
      <c r="F39" s="8"/>
      <c r="G39" s="8"/>
      <c r="H39" s="8"/>
      <c r="I39" s="8"/>
      <c r="J39" s="10">
        <v>4288.2</v>
      </c>
      <c r="K39" s="10">
        <v>4288.2</v>
      </c>
      <c r="L39" s="10">
        <v>0</v>
      </c>
      <c r="M39" s="10">
        <v>4288.2</v>
      </c>
      <c r="N39" s="10">
        <v>0</v>
      </c>
      <c r="O39" s="10">
        <v>4288.2</v>
      </c>
      <c r="P39" s="10">
        <v>0</v>
      </c>
      <c r="Q39" s="10">
        <v>4697.8999999999996</v>
      </c>
      <c r="R39" s="10">
        <v>4010.9</v>
      </c>
    </row>
    <row r="40" spans="1:18" ht="25.5" outlineLevel="2">
      <c r="A40" s="19" t="s">
        <v>9</v>
      </c>
      <c r="B40" s="8" t="s">
        <v>20</v>
      </c>
      <c r="C40" s="8" t="s">
        <v>2</v>
      </c>
      <c r="D40" s="9" t="s">
        <v>37</v>
      </c>
      <c r="E40" s="8"/>
      <c r="F40" s="8"/>
      <c r="G40" s="8"/>
      <c r="H40" s="8"/>
      <c r="I40" s="8"/>
      <c r="J40" s="10">
        <v>4288.2</v>
      </c>
      <c r="K40" s="10">
        <v>4288.2</v>
      </c>
      <c r="L40" s="10">
        <v>0</v>
      </c>
      <c r="M40" s="10">
        <v>4288.2</v>
      </c>
      <c r="N40" s="10">
        <v>0</v>
      </c>
      <c r="O40" s="10">
        <v>4288.2</v>
      </c>
      <c r="P40" s="10">
        <v>0</v>
      </c>
      <c r="Q40" s="10">
        <v>4697.8999999999996</v>
      </c>
      <c r="R40" s="10">
        <v>4010.9</v>
      </c>
    </row>
    <row r="41" spans="1:18" s="1" customFormat="1" ht="38.25">
      <c r="A41" s="18" t="s">
        <v>10</v>
      </c>
      <c r="B41" s="15"/>
      <c r="C41" s="15"/>
      <c r="D41" s="16" t="s">
        <v>39</v>
      </c>
      <c r="E41" s="15"/>
      <c r="F41" s="15"/>
      <c r="G41" s="15"/>
      <c r="H41" s="15"/>
      <c r="I41" s="15"/>
      <c r="J41" s="17">
        <v>3954.8</v>
      </c>
      <c r="K41" s="17">
        <v>3954.8</v>
      </c>
      <c r="L41" s="17">
        <v>0</v>
      </c>
      <c r="M41" s="17">
        <v>3954.8</v>
      </c>
      <c r="N41" s="17">
        <v>0</v>
      </c>
      <c r="O41" s="17">
        <v>3954.8</v>
      </c>
      <c r="P41" s="17">
        <v>0</v>
      </c>
      <c r="Q41" s="17">
        <v>3171.6</v>
      </c>
      <c r="R41" s="17">
        <v>2938.7</v>
      </c>
    </row>
    <row r="42" spans="1:18" ht="25.5" outlineLevel="1">
      <c r="A42" s="19" t="s">
        <v>10</v>
      </c>
      <c r="B42" s="8" t="s">
        <v>19</v>
      </c>
      <c r="C42" s="8"/>
      <c r="D42" s="9" t="s">
        <v>40</v>
      </c>
      <c r="E42" s="8"/>
      <c r="F42" s="8"/>
      <c r="G42" s="8"/>
      <c r="H42" s="8"/>
      <c r="I42" s="8"/>
      <c r="J42" s="10">
        <v>700</v>
      </c>
      <c r="K42" s="10">
        <v>700</v>
      </c>
      <c r="L42" s="10">
        <v>0</v>
      </c>
      <c r="M42" s="10">
        <v>700</v>
      </c>
      <c r="N42" s="10">
        <v>0</v>
      </c>
      <c r="O42" s="10">
        <v>700</v>
      </c>
      <c r="P42" s="10">
        <v>0</v>
      </c>
      <c r="Q42" s="10">
        <v>710</v>
      </c>
      <c r="R42" s="10">
        <v>680.5</v>
      </c>
    </row>
    <row r="43" spans="1:18" ht="25.5" outlineLevel="2">
      <c r="A43" s="19" t="s">
        <v>10</v>
      </c>
      <c r="B43" s="8" t="s">
        <v>19</v>
      </c>
      <c r="C43" s="8" t="s">
        <v>2</v>
      </c>
      <c r="D43" s="9" t="s">
        <v>37</v>
      </c>
      <c r="E43" s="8"/>
      <c r="F43" s="8"/>
      <c r="G43" s="8"/>
      <c r="H43" s="8"/>
      <c r="I43" s="8"/>
      <c r="J43" s="10">
        <v>700</v>
      </c>
      <c r="K43" s="10">
        <v>700</v>
      </c>
      <c r="L43" s="10">
        <v>0</v>
      </c>
      <c r="M43" s="10">
        <v>700</v>
      </c>
      <c r="N43" s="10">
        <v>0</v>
      </c>
      <c r="O43" s="10">
        <v>700</v>
      </c>
      <c r="P43" s="10">
        <v>0</v>
      </c>
      <c r="Q43" s="10">
        <v>710</v>
      </c>
      <c r="R43" s="10">
        <v>680.5</v>
      </c>
    </row>
    <row r="44" spans="1:18" ht="25.5" outlineLevel="1">
      <c r="A44" s="19" t="s">
        <v>10</v>
      </c>
      <c r="B44" s="8" t="s">
        <v>20</v>
      </c>
      <c r="C44" s="8"/>
      <c r="D44" s="9" t="s">
        <v>41</v>
      </c>
      <c r="E44" s="8"/>
      <c r="F44" s="8"/>
      <c r="G44" s="8"/>
      <c r="H44" s="8"/>
      <c r="I44" s="8"/>
      <c r="J44" s="10">
        <v>2159.1</v>
      </c>
      <c r="K44" s="10">
        <v>2159.1</v>
      </c>
      <c r="L44" s="10">
        <v>0</v>
      </c>
      <c r="M44" s="10">
        <v>2159.1</v>
      </c>
      <c r="N44" s="10">
        <v>0</v>
      </c>
      <c r="O44" s="10">
        <v>2159.1</v>
      </c>
      <c r="P44" s="10">
        <v>0</v>
      </c>
      <c r="Q44" s="10">
        <v>1420.8</v>
      </c>
      <c r="R44" s="10">
        <v>1237.4000000000001</v>
      </c>
    </row>
    <row r="45" spans="1:18" ht="25.5" outlineLevel="2">
      <c r="A45" s="19" t="s">
        <v>10</v>
      </c>
      <c r="B45" s="8" t="s">
        <v>20</v>
      </c>
      <c r="C45" s="8" t="s">
        <v>2</v>
      </c>
      <c r="D45" s="9" t="s">
        <v>37</v>
      </c>
      <c r="E45" s="8"/>
      <c r="F45" s="8"/>
      <c r="G45" s="8"/>
      <c r="H45" s="8"/>
      <c r="I45" s="8"/>
      <c r="J45" s="10">
        <v>2159.1</v>
      </c>
      <c r="K45" s="10">
        <v>2159.1</v>
      </c>
      <c r="L45" s="10">
        <v>0</v>
      </c>
      <c r="M45" s="10">
        <v>2159.1</v>
      </c>
      <c r="N45" s="10">
        <v>0</v>
      </c>
      <c r="O45" s="10">
        <v>2159.1</v>
      </c>
      <c r="P45" s="10">
        <v>0</v>
      </c>
      <c r="Q45" s="10">
        <v>1420.8</v>
      </c>
      <c r="R45" s="10">
        <v>1237.4000000000001</v>
      </c>
    </row>
    <row r="46" spans="1:18" outlineLevel="1">
      <c r="A46" s="19" t="s">
        <v>10</v>
      </c>
      <c r="B46" s="8" t="s">
        <v>25</v>
      </c>
      <c r="C46" s="8"/>
      <c r="D46" s="9" t="s">
        <v>42</v>
      </c>
      <c r="E46" s="8"/>
      <c r="F46" s="8"/>
      <c r="G46" s="8"/>
      <c r="H46" s="8"/>
      <c r="I46" s="8"/>
      <c r="J46" s="10">
        <v>1095.7</v>
      </c>
      <c r="K46" s="10">
        <v>1095.7</v>
      </c>
      <c r="L46" s="10">
        <v>0</v>
      </c>
      <c r="M46" s="10">
        <v>1095.7</v>
      </c>
      <c r="N46" s="10">
        <v>0</v>
      </c>
      <c r="O46" s="10">
        <v>1095.7</v>
      </c>
      <c r="P46" s="10">
        <v>0</v>
      </c>
      <c r="Q46" s="10">
        <v>1040.8</v>
      </c>
      <c r="R46" s="10">
        <v>1020.8</v>
      </c>
    </row>
    <row r="47" spans="1:18" ht="25.5" outlineLevel="2">
      <c r="A47" s="19" t="s">
        <v>10</v>
      </c>
      <c r="B47" s="8" t="s">
        <v>25</v>
      </c>
      <c r="C47" s="8" t="s">
        <v>2</v>
      </c>
      <c r="D47" s="9" t="s">
        <v>37</v>
      </c>
      <c r="E47" s="8"/>
      <c r="F47" s="8"/>
      <c r="G47" s="8"/>
      <c r="H47" s="8"/>
      <c r="I47" s="8"/>
      <c r="J47" s="10">
        <v>1095.7</v>
      </c>
      <c r="K47" s="10">
        <v>1095.7</v>
      </c>
      <c r="L47" s="10">
        <v>0</v>
      </c>
      <c r="M47" s="10">
        <v>1095.7</v>
      </c>
      <c r="N47" s="10">
        <v>0</v>
      </c>
      <c r="O47" s="10">
        <v>1095.7</v>
      </c>
      <c r="P47" s="10">
        <v>0</v>
      </c>
      <c r="Q47" s="10">
        <v>1040.8</v>
      </c>
      <c r="R47" s="10">
        <v>1020.8</v>
      </c>
    </row>
    <row r="48" spans="1:18" s="1" customFormat="1" ht="38.25">
      <c r="A48" s="18" t="s">
        <v>11</v>
      </c>
      <c r="B48" s="15"/>
      <c r="C48" s="15"/>
      <c r="D48" s="16" t="s">
        <v>43</v>
      </c>
      <c r="E48" s="15"/>
      <c r="F48" s="15"/>
      <c r="G48" s="15"/>
      <c r="H48" s="15"/>
      <c r="I48" s="15"/>
      <c r="J48" s="17">
        <v>200</v>
      </c>
      <c r="K48" s="17">
        <v>200</v>
      </c>
      <c r="L48" s="17">
        <v>0</v>
      </c>
      <c r="M48" s="17">
        <v>200</v>
      </c>
      <c r="N48" s="17">
        <v>0</v>
      </c>
      <c r="O48" s="17">
        <v>200</v>
      </c>
      <c r="P48" s="17">
        <v>0</v>
      </c>
      <c r="Q48" s="17">
        <v>200</v>
      </c>
      <c r="R48" s="17">
        <v>200</v>
      </c>
    </row>
    <row r="49" spans="1:18" ht="25.5" outlineLevel="1">
      <c r="A49" s="19" t="s">
        <v>11</v>
      </c>
      <c r="B49" s="8" t="s">
        <v>20</v>
      </c>
      <c r="C49" s="8"/>
      <c r="D49" s="9" t="s">
        <v>44</v>
      </c>
      <c r="E49" s="8"/>
      <c r="F49" s="8"/>
      <c r="G49" s="8"/>
      <c r="H49" s="8"/>
      <c r="I49" s="8"/>
      <c r="J49" s="10">
        <v>200</v>
      </c>
      <c r="K49" s="10">
        <v>200</v>
      </c>
      <c r="L49" s="10">
        <v>0</v>
      </c>
      <c r="M49" s="10">
        <v>200</v>
      </c>
      <c r="N49" s="10">
        <v>0</v>
      </c>
      <c r="O49" s="10">
        <v>200</v>
      </c>
      <c r="P49" s="10">
        <v>0</v>
      </c>
      <c r="Q49" s="10">
        <v>200</v>
      </c>
      <c r="R49" s="10">
        <v>200</v>
      </c>
    </row>
    <row r="50" spans="1:18" outlineLevel="2">
      <c r="A50" s="19" t="s">
        <v>11</v>
      </c>
      <c r="B50" s="8" t="s">
        <v>20</v>
      </c>
      <c r="C50" s="8" t="s">
        <v>3</v>
      </c>
      <c r="D50" s="9" t="s">
        <v>45</v>
      </c>
      <c r="E50" s="8"/>
      <c r="F50" s="8"/>
      <c r="G50" s="8"/>
      <c r="H50" s="8"/>
      <c r="I50" s="8"/>
      <c r="J50" s="10">
        <v>200</v>
      </c>
      <c r="K50" s="10">
        <v>200</v>
      </c>
      <c r="L50" s="10">
        <v>0</v>
      </c>
      <c r="M50" s="10">
        <v>200</v>
      </c>
      <c r="N50" s="10">
        <v>0</v>
      </c>
      <c r="O50" s="10">
        <v>200</v>
      </c>
      <c r="P50" s="10">
        <v>0</v>
      </c>
      <c r="Q50" s="10">
        <v>200</v>
      </c>
      <c r="R50" s="10">
        <v>200</v>
      </c>
    </row>
    <row r="51" spans="1:18" s="1" customFormat="1" ht="38.25">
      <c r="A51" s="18" t="s">
        <v>12</v>
      </c>
      <c r="B51" s="15"/>
      <c r="C51" s="15"/>
      <c r="D51" s="16" t="s">
        <v>46</v>
      </c>
      <c r="E51" s="15"/>
      <c r="F51" s="15"/>
      <c r="G51" s="15"/>
      <c r="H51" s="15"/>
      <c r="I51" s="15"/>
      <c r="J51" s="17">
        <f>J52+J54+J56+J58</f>
        <v>113899.1</v>
      </c>
      <c r="K51" s="17">
        <v>110899.1</v>
      </c>
      <c r="L51" s="17">
        <v>0</v>
      </c>
      <c r="M51" s="17">
        <v>110899.1</v>
      </c>
      <c r="N51" s="17">
        <v>0</v>
      </c>
      <c r="O51" s="17">
        <v>110899.1</v>
      </c>
      <c r="P51" s="17">
        <v>0</v>
      </c>
      <c r="Q51" s="17">
        <v>12252.3</v>
      </c>
      <c r="R51" s="17">
        <v>12252.3</v>
      </c>
    </row>
    <row r="52" spans="1:18" ht="25.5" outlineLevel="1">
      <c r="A52" s="19" t="s">
        <v>12</v>
      </c>
      <c r="B52" s="8" t="s">
        <v>19</v>
      </c>
      <c r="C52" s="8"/>
      <c r="D52" s="9" t="s">
        <v>47</v>
      </c>
      <c r="E52" s="8"/>
      <c r="F52" s="8"/>
      <c r="G52" s="8"/>
      <c r="H52" s="8"/>
      <c r="I52" s="8"/>
      <c r="J52" s="10">
        <f>20259.5+3000</f>
        <v>23259.5</v>
      </c>
      <c r="K52" s="10">
        <v>20259.5</v>
      </c>
      <c r="L52" s="10">
        <v>0</v>
      </c>
      <c r="M52" s="10">
        <v>20259.5</v>
      </c>
      <c r="N52" s="10">
        <v>0</v>
      </c>
      <c r="O52" s="10">
        <v>20259.5</v>
      </c>
      <c r="P52" s="10">
        <v>0</v>
      </c>
      <c r="Q52" s="10">
        <v>199.6</v>
      </c>
      <c r="R52" s="10">
        <v>199.6</v>
      </c>
    </row>
    <row r="53" spans="1:18" outlineLevel="2">
      <c r="A53" s="19" t="s">
        <v>12</v>
      </c>
      <c r="B53" s="8" t="s">
        <v>19</v>
      </c>
      <c r="C53" s="8" t="s">
        <v>3</v>
      </c>
      <c r="D53" s="9" t="s">
        <v>45</v>
      </c>
      <c r="E53" s="8"/>
      <c r="F53" s="8"/>
      <c r="G53" s="8"/>
      <c r="H53" s="8"/>
      <c r="I53" s="8"/>
      <c r="J53" s="10">
        <f>20259.5+3000</f>
        <v>23259.5</v>
      </c>
      <c r="K53" s="10">
        <v>20259.5</v>
      </c>
      <c r="L53" s="10">
        <v>0</v>
      </c>
      <c r="M53" s="10">
        <v>20259.5</v>
      </c>
      <c r="N53" s="10">
        <v>0</v>
      </c>
      <c r="O53" s="10">
        <v>20259.5</v>
      </c>
      <c r="P53" s="10">
        <v>0</v>
      </c>
      <c r="Q53" s="10">
        <v>199.6</v>
      </c>
      <c r="R53" s="10">
        <v>199.6</v>
      </c>
    </row>
    <row r="54" spans="1:18" ht="25.5" outlineLevel="1">
      <c r="A54" s="19" t="s">
        <v>12</v>
      </c>
      <c r="B54" s="8" t="s">
        <v>20</v>
      </c>
      <c r="C54" s="8"/>
      <c r="D54" s="9" t="s">
        <v>48</v>
      </c>
      <c r="E54" s="8"/>
      <c r="F54" s="8"/>
      <c r="G54" s="8"/>
      <c r="H54" s="8"/>
      <c r="I54" s="8"/>
      <c r="J54" s="10">
        <v>88019.6</v>
      </c>
      <c r="K54" s="10">
        <v>88019.6</v>
      </c>
      <c r="L54" s="10">
        <v>0</v>
      </c>
      <c r="M54" s="10">
        <v>88019.6</v>
      </c>
      <c r="N54" s="10">
        <v>0</v>
      </c>
      <c r="O54" s="10">
        <v>88019.6</v>
      </c>
      <c r="P54" s="10">
        <v>0</v>
      </c>
      <c r="Q54" s="10">
        <v>10632.7</v>
      </c>
      <c r="R54" s="10">
        <v>10632.7</v>
      </c>
    </row>
    <row r="55" spans="1:18" outlineLevel="2">
      <c r="A55" s="19" t="s">
        <v>12</v>
      </c>
      <c r="B55" s="8" t="s">
        <v>20</v>
      </c>
      <c r="C55" s="8" t="s">
        <v>3</v>
      </c>
      <c r="D55" s="9" t="s">
        <v>45</v>
      </c>
      <c r="E55" s="8"/>
      <c r="F55" s="8"/>
      <c r="G55" s="8"/>
      <c r="H55" s="8"/>
      <c r="I55" s="8"/>
      <c r="J55" s="10">
        <v>88019.6</v>
      </c>
      <c r="K55" s="10">
        <v>88019.6</v>
      </c>
      <c r="L55" s="10">
        <v>0</v>
      </c>
      <c r="M55" s="10">
        <v>88019.6</v>
      </c>
      <c r="N55" s="10">
        <v>0</v>
      </c>
      <c r="O55" s="10">
        <v>88019.6</v>
      </c>
      <c r="P55" s="10">
        <v>0</v>
      </c>
      <c r="Q55" s="10">
        <v>10632.7</v>
      </c>
      <c r="R55" s="10">
        <v>10632.7</v>
      </c>
    </row>
    <row r="56" spans="1:18" ht="25.5" outlineLevel="1">
      <c r="A56" s="19" t="s">
        <v>12</v>
      </c>
      <c r="B56" s="8" t="s">
        <v>22</v>
      </c>
      <c r="C56" s="8"/>
      <c r="D56" s="9" t="s">
        <v>49</v>
      </c>
      <c r="E56" s="8"/>
      <c r="F56" s="8"/>
      <c r="G56" s="8"/>
      <c r="H56" s="8"/>
      <c r="I56" s="8"/>
      <c r="J56" s="10">
        <v>1420</v>
      </c>
      <c r="K56" s="10">
        <v>1420</v>
      </c>
      <c r="L56" s="10">
        <v>0</v>
      </c>
      <c r="M56" s="10">
        <v>1420</v>
      </c>
      <c r="N56" s="10">
        <v>0</v>
      </c>
      <c r="O56" s="10">
        <v>1420</v>
      </c>
      <c r="P56" s="10">
        <v>0</v>
      </c>
      <c r="Q56" s="10">
        <v>1420</v>
      </c>
      <c r="R56" s="10">
        <v>1420</v>
      </c>
    </row>
    <row r="57" spans="1:18" outlineLevel="2">
      <c r="A57" s="19" t="s">
        <v>12</v>
      </c>
      <c r="B57" s="8" t="s">
        <v>22</v>
      </c>
      <c r="C57" s="8" t="s">
        <v>3</v>
      </c>
      <c r="D57" s="9" t="s">
        <v>45</v>
      </c>
      <c r="E57" s="8"/>
      <c r="F57" s="8"/>
      <c r="G57" s="8"/>
      <c r="H57" s="8"/>
      <c r="I57" s="8"/>
      <c r="J57" s="10">
        <v>1420</v>
      </c>
      <c r="K57" s="10">
        <v>1420</v>
      </c>
      <c r="L57" s="10">
        <v>0</v>
      </c>
      <c r="M57" s="10">
        <v>1420</v>
      </c>
      <c r="N57" s="10">
        <v>0</v>
      </c>
      <c r="O57" s="10">
        <v>1420</v>
      </c>
      <c r="P57" s="10">
        <v>0</v>
      </c>
      <c r="Q57" s="10">
        <v>1420</v>
      </c>
      <c r="R57" s="10">
        <v>1420</v>
      </c>
    </row>
    <row r="58" spans="1:18" ht="38.25" outlineLevel="1">
      <c r="A58" s="19" t="s">
        <v>12</v>
      </c>
      <c r="B58" s="8" t="s">
        <v>23</v>
      </c>
      <c r="C58" s="8"/>
      <c r="D58" s="9" t="s">
        <v>50</v>
      </c>
      <c r="E58" s="8"/>
      <c r="F58" s="8"/>
      <c r="G58" s="8"/>
      <c r="H58" s="8"/>
      <c r="I58" s="8"/>
      <c r="J58" s="10">
        <v>1200</v>
      </c>
      <c r="K58" s="10">
        <v>1200</v>
      </c>
      <c r="L58" s="10">
        <v>0</v>
      </c>
      <c r="M58" s="10">
        <v>1200</v>
      </c>
      <c r="N58" s="10">
        <v>0</v>
      </c>
      <c r="O58" s="10">
        <v>1200</v>
      </c>
      <c r="P58" s="10">
        <v>0</v>
      </c>
      <c r="Q58" s="10">
        <v>0</v>
      </c>
      <c r="R58" s="10">
        <v>0</v>
      </c>
    </row>
    <row r="59" spans="1:18" outlineLevel="2">
      <c r="A59" s="19" t="s">
        <v>12</v>
      </c>
      <c r="B59" s="8" t="s">
        <v>23</v>
      </c>
      <c r="C59" s="8" t="s">
        <v>3</v>
      </c>
      <c r="D59" s="9" t="s">
        <v>45</v>
      </c>
      <c r="E59" s="8"/>
      <c r="F59" s="8"/>
      <c r="G59" s="8"/>
      <c r="H59" s="8"/>
      <c r="I59" s="8"/>
      <c r="J59" s="10">
        <v>1200</v>
      </c>
      <c r="K59" s="10">
        <v>1200</v>
      </c>
      <c r="L59" s="10">
        <v>0</v>
      </c>
      <c r="M59" s="10">
        <v>1200</v>
      </c>
      <c r="N59" s="10">
        <v>0</v>
      </c>
      <c r="O59" s="10">
        <v>1200</v>
      </c>
      <c r="P59" s="10">
        <v>0</v>
      </c>
      <c r="Q59" s="10">
        <v>0</v>
      </c>
      <c r="R59" s="10">
        <v>0</v>
      </c>
    </row>
    <row r="60" spans="1:18" s="1" customFormat="1" ht="38.25">
      <c r="A60" s="18" t="s">
        <v>13</v>
      </c>
      <c r="B60" s="15"/>
      <c r="C60" s="15"/>
      <c r="D60" s="16" t="s">
        <v>51</v>
      </c>
      <c r="E60" s="15"/>
      <c r="F60" s="15"/>
      <c r="G60" s="15"/>
      <c r="H60" s="15"/>
      <c r="I60" s="15"/>
      <c r="J60" s="17">
        <v>1187.2</v>
      </c>
      <c r="K60" s="17">
        <v>1187.2</v>
      </c>
      <c r="L60" s="17">
        <v>0</v>
      </c>
      <c r="M60" s="17">
        <v>1187.2</v>
      </c>
      <c r="N60" s="17">
        <v>0</v>
      </c>
      <c r="O60" s="17">
        <v>1187.2</v>
      </c>
      <c r="P60" s="17">
        <v>0</v>
      </c>
      <c r="Q60" s="17">
        <v>3361.6</v>
      </c>
      <c r="R60" s="17">
        <v>3361.6</v>
      </c>
    </row>
    <row r="61" spans="1:18" ht="25.5" outlineLevel="1">
      <c r="A61" s="19" t="s">
        <v>13</v>
      </c>
      <c r="B61" s="8" t="s">
        <v>19</v>
      </c>
      <c r="C61" s="8"/>
      <c r="D61" s="9" t="s">
        <v>52</v>
      </c>
      <c r="E61" s="8"/>
      <c r="F61" s="8"/>
      <c r="G61" s="8"/>
      <c r="H61" s="8"/>
      <c r="I61" s="8"/>
      <c r="J61" s="10">
        <v>100</v>
      </c>
      <c r="K61" s="10">
        <v>100</v>
      </c>
      <c r="L61" s="10">
        <v>0</v>
      </c>
      <c r="M61" s="10">
        <v>100</v>
      </c>
      <c r="N61" s="10">
        <v>0</v>
      </c>
      <c r="O61" s="10">
        <v>100</v>
      </c>
      <c r="P61" s="10">
        <v>0</v>
      </c>
      <c r="Q61" s="10">
        <v>100</v>
      </c>
      <c r="R61" s="10">
        <v>100</v>
      </c>
    </row>
    <row r="62" spans="1:18" outlineLevel="2">
      <c r="A62" s="19" t="s">
        <v>13</v>
      </c>
      <c r="B62" s="8" t="s">
        <v>19</v>
      </c>
      <c r="C62" s="8" t="s">
        <v>3</v>
      </c>
      <c r="D62" s="9" t="s">
        <v>45</v>
      </c>
      <c r="E62" s="8"/>
      <c r="F62" s="8"/>
      <c r="G62" s="8"/>
      <c r="H62" s="8"/>
      <c r="I62" s="8"/>
      <c r="J62" s="10">
        <v>30</v>
      </c>
      <c r="K62" s="10">
        <v>30</v>
      </c>
      <c r="L62" s="10">
        <v>0</v>
      </c>
      <c r="M62" s="10">
        <v>30</v>
      </c>
      <c r="N62" s="10">
        <v>0</v>
      </c>
      <c r="O62" s="10">
        <v>30</v>
      </c>
      <c r="P62" s="10">
        <v>0</v>
      </c>
      <c r="Q62" s="10">
        <v>30</v>
      </c>
      <c r="R62" s="10">
        <v>30</v>
      </c>
    </row>
    <row r="63" spans="1:18" outlineLevel="2">
      <c r="A63" s="19" t="s">
        <v>13</v>
      </c>
      <c r="B63" s="8" t="s">
        <v>19</v>
      </c>
      <c r="C63" s="8" t="s">
        <v>1</v>
      </c>
      <c r="D63" s="9" t="s">
        <v>28</v>
      </c>
      <c r="E63" s="8"/>
      <c r="F63" s="8"/>
      <c r="G63" s="8"/>
      <c r="H63" s="8"/>
      <c r="I63" s="8"/>
      <c r="J63" s="10">
        <v>20</v>
      </c>
      <c r="K63" s="10">
        <v>20</v>
      </c>
      <c r="L63" s="10">
        <v>0</v>
      </c>
      <c r="M63" s="10">
        <v>20</v>
      </c>
      <c r="N63" s="10">
        <v>0</v>
      </c>
      <c r="O63" s="10">
        <v>20</v>
      </c>
      <c r="P63" s="10">
        <v>0</v>
      </c>
      <c r="Q63" s="10">
        <v>20</v>
      </c>
      <c r="R63" s="10">
        <v>20</v>
      </c>
    </row>
    <row r="64" spans="1:18" ht="25.5" outlineLevel="2">
      <c r="A64" s="19" t="s">
        <v>13</v>
      </c>
      <c r="B64" s="8" t="s">
        <v>19</v>
      </c>
      <c r="C64" s="8" t="s">
        <v>2</v>
      </c>
      <c r="D64" s="9" t="s">
        <v>37</v>
      </c>
      <c r="E64" s="8"/>
      <c r="F64" s="8"/>
      <c r="G64" s="8"/>
      <c r="H64" s="8"/>
      <c r="I64" s="8"/>
      <c r="J64" s="10">
        <v>50</v>
      </c>
      <c r="K64" s="10">
        <v>50</v>
      </c>
      <c r="L64" s="10">
        <v>0</v>
      </c>
      <c r="M64" s="10">
        <v>50</v>
      </c>
      <c r="N64" s="10">
        <v>0</v>
      </c>
      <c r="O64" s="10">
        <v>50</v>
      </c>
      <c r="P64" s="10">
        <v>0</v>
      </c>
      <c r="Q64" s="10">
        <v>50</v>
      </c>
      <c r="R64" s="10">
        <v>50</v>
      </c>
    </row>
    <row r="65" spans="1:18" ht="25.5" outlineLevel="1">
      <c r="A65" s="19" t="s">
        <v>13</v>
      </c>
      <c r="B65" s="8" t="s">
        <v>20</v>
      </c>
      <c r="C65" s="8"/>
      <c r="D65" s="9" t="s">
        <v>53</v>
      </c>
      <c r="E65" s="8"/>
      <c r="F65" s="8"/>
      <c r="G65" s="8"/>
      <c r="H65" s="8"/>
      <c r="I65" s="8"/>
      <c r="J65" s="10">
        <v>1087.2</v>
      </c>
      <c r="K65" s="10">
        <v>1087.2</v>
      </c>
      <c r="L65" s="10">
        <v>0</v>
      </c>
      <c r="M65" s="10">
        <v>1087.2</v>
      </c>
      <c r="N65" s="10">
        <v>0</v>
      </c>
      <c r="O65" s="10">
        <v>1087.2</v>
      </c>
      <c r="P65" s="10">
        <v>0</v>
      </c>
      <c r="Q65" s="10">
        <v>3261.6</v>
      </c>
      <c r="R65" s="10">
        <v>3261.6</v>
      </c>
    </row>
    <row r="66" spans="1:18" outlineLevel="2">
      <c r="A66" s="19" t="s">
        <v>13</v>
      </c>
      <c r="B66" s="8" t="s">
        <v>20</v>
      </c>
      <c r="C66" s="8" t="s">
        <v>3</v>
      </c>
      <c r="D66" s="9" t="s">
        <v>45</v>
      </c>
      <c r="E66" s="8"/>
      <c r="F66" s="8"/>
      <c r="G66" s="8"/>
      <c r="H66" s="8"/>
      <c r="I66" s="8"/>
      <c r="J66" s="10">
        <v>1087.2</v>
      </c>
      <c r="K66" s="10">
        <v>1087.2</v>
      </c>
      <c r="L66" s="10">
        <v>0</v>
      </c>
      <c r="M66" s="10">
        <v>1087.2</v>
      </c>
      <c r="N66" s="10">
        <v>0</v>
      </c>
      <c r="O66" s="10">
        <v>1087.2</v>
      </c>
      <c r="P66" s="10">
        <v>0</v>
      </c>
      <c r="Q66" s="10">
        <v>3261.6</v>
      </c>
      <c r="R66" s="10">
        <v>3261.6</v>
      </c>
    </row>
    <row r="67" spans="1:18" s="1" customFormat="1" ht="38.25">
      <c r="A67" s="18" t="s">
        <v>14</v>
      </c>
      <c r="B67" s="15"/>
      <c r="C67" s="15"/>
      <c r="D67" s="16" t="s">
        <v>54</v>
      </c>
      <c r="E67" s="15"/>
      <c r="F67" s="15"/>
      <c r="G67" s="15"/>
      <c r="H67" s="15"/>
      <c r="I67" s="15"/>
      <c r="J67" s="17">
        <f>J68+J70+J72+J74</f>
        <v>37383.1</v>
      </c>
      <c r="K67" s="17">
        <f t="shared" ref="K67:R67" si="1">K68+K70+K72+K74</f>
        <v>36965.300000000003</v>
      </c>
      <c r="L67" s="17">
        <f t="shared" si="1"/>
        <v>0</v>
      </c>
      <c r="M67" s="17">
        <f t="shared" si="1"/>
        <v>36965.300000000003</v>
      </c>
      <c r="N67" s="17">
        <f t="shared" si="1"/>
        <v>0</v>
      </c>
      <c r="O67" s="17">
        <f t="shared" si="1"/>
        <v>36965.300000000003</v>
      </c>
      <c r="P67" s="17">
        <f t="shared" si="1"/>
        <v>0</v>
      </c>
      <c r="Q67" s="17">
        <f t="shared" si="1"/>
        <v>35683.1</v>
      </c>
      <c r="R67" s="17">
        <f t="shared" si="1"/>
        <v>35719.4</v>
      </c>
    </row>
    <row r="68" spans="1:18" ht="38.25" outlineLevel="1">
      <c r="A68" s="19" t="s">
        <v>14</v>
      </c>
      <c r="B68" s="8" t="s">
        <v>19</v>
      </c>
      <c r="C68" s="8"/>
      <c r="D68" s="9" t="s">
        <v>55</v>
      </c>
      <c r="E68" s="8"/>
      <c r="F68" s="8"/>
      <c r="G68" s="8"/>
      <c r="H68" s="8"/>
      <c r="I68" s="8"/>
      <c r="J68" s="10">
        <f>3400.2+417.9</f>
        <v>3818.1</v>
      </c>
      <c r="K68" s="10">
        <v>3400.3</v>
      </c>
      <c r="L68" s="10">
        <v>0</v>
      </c>
      <c r="M68" s="10">
        <v>3400.3</v>
      </c>
      <c r="N68" s="10">
        <v>0</v>
      </c>
      <c r="O68" s="10">
        <v>3400.3</v>
      </c>
      <c r="P68" s="10">
        <v>0</v>
      </c>
      <c r="Q68" s="10">
        <v>1918.5</v>
      </c>
      <c r="R68" s="10">
        <v>1954.8</v>
      </c>
    </row>
    <row r="69" spans="1:18" outlineLevel="2">
      <c r="A69" s="19" t="s">
        <v>14</v>
      </c>
      <c r="B69" s="8" t="s">
        <v>19</v>
      </c>
      <c r="C69" s="8" t="s">
        <v>3</v>
      </c>
      <c r="D69" s="9" t="s">
        <v>45</v>
      </c>
      <c r="E69" s="8"/>
      <c r="F69" s="8"/>
      <c r="G69" s="8"/>
      <c r="H69" s="8"/>
      <c r="I69" s="8"/>
      <c r="J69" s="10">
        <f>3400.2+417.9</f>
        <v>3818.1</v>
      </c>
      <c r="K69" s="10">
        <v>3400.3</v>
      </c>
      <c r="L69" s="10">
        <v>0</v>
      </c>
      <c r="M69" s="10">
        <v>3400.3</v>
      </c>
      <c r="N69" s="10">
        <v>0</v>
      </c>
      <c r="O69" s="10">
        <v>3400.3</v>
      </c>
      <c r="P69" s="10">
        <v>0</v>
      </c>
      <c r="Q69" s="10">
        <v>1908.9</v>
      </c>
      <c r="R69" s="10">
        <v>1947.9</v>
      </c>
    </row>
    <row r="70" spans="1:18" ht="25.5" outlineLevel="1">
      <c r="A70" s="19" t="s">
        <v>14</v>
      </c>
      <c r="B70" s="8" t="s">
        <v>20</v>
      </c>
      <c r="C70" s="8"/>
      <c r="D70" s="9" t="s">
        <v>56</v>
      </c>
      <c r="E70" s="8"/>
      <c r="F70" s="8"/>
      <c r="G70" s="8"/>
      <c r="H70" s="8"/>
      <c r="I70" s="8"/>
      <c r="J70" s="10">
        <v>2189</v>
      </c>
      <c r="K70" s="10">
        <v>2189</v>
      </c>
      <c r="L70" s="10">
        <v>0</v>
      </c>
      <c r="M70" s="10">
        <v>2189</v>
      </c>
      <c r="N70" s="10">
        <v>0</v>
      </c>
      <c r="O70" s="10">
        <v>2189</v>
      </c>
      <c r="P70" s="10">
        <v>0</v>
      </c>
      <c r="Q70" s="10">
        <v>2389</v>
      </c>
      <c r="R70" s="10">
        <v>2389</v>
      </c>
    </row>
    <row r="71" spans="1:18" outlineLevel="2">
      <c r="A71" s="19" t="s">
        <v>14</v>
      </c>
      <c r="B71" s="8" t="s">
        <v>20</v>
      </c>
      <c r="C71" s="8" t="s">
        <v>3</v>
      </c>
      <c r="D71" s="9" t="s">
        <v>45</v>
      </c>
      <c r="E71" s="8"/>
      <c r="F71" s="8"/>
      <c r="G71" s="8"/>
      <c r="H71" s="8"/>
      <c r="I71" s="8"/>
      <c r="J71" s="10">
        <v>2189</v>
      </c>
      <c r="K71" s="10">
        <v>2189</v>
      </c>
      <c r="L71" s="10">
        <v>0</v>
      </c>
      <c r="M71" s="10">
        <v>2189</v>
      </c>
      <c r="N71" s="10">
        <v>0</v>
      </c>
      <c r="O71" s="10">
        <v>2189</v>
      </c>
      <c r="P71" s="10">
        <v>0</v>
      </c>
      <c r="Q71" s="10">
        <v>2389</v>
      </c>
      <c r="R71" s="10">
        <v>2389</v>
      </c>
    </row>
    <row r="72" spans="1:18" ht="25.5" outlineLevel="1">
      <c r="A72" s="19" t="s">
        <v>14</v>
      </c>
      <c r="B72" s="8" t="s">
        <v>21</v>
      </c>
      <c r="C72" s="8"/>
      <c r="D72" s="9" t="s">
        <v>57</v>
      </c>
      <c r="E72" s="8"/>
      <c r="F72" s="8"/>
      <c r="G72" s="8"/>
      <c r="H72" s="8"/>
      <c r="I72" s="8"/>
      <c r="J72" s="10">
        <v>820</v>
      </c>
      <c r="K72" s="10">
        <v>820</v>
      </c>
      <c r="L72" s="10">
        <v>0</v>
      </c>
      <c r="M72" s="10">
        <v>820</v>
      </c>
      <c r="N72" s="10">
        <v>0</v>
      </c>
      <c r="O72" s="10">
        <v>820</v>
      </c>
      <c r="P72" s="10">
        <v>0</v>
      </c>
      <c r="Q72" s="10">
        <v>820</v>
      </c>
      <c r="R72" s="10">
        <v>820</v>
      </c>
    </row>
    <row r="73" spans="1:18" outlineLevel="2">
      <c r="A73" s="19" t="s">
        <v>14</v>
      </c>
      <c r="B73" s="8" t="s">
        <v>21</v>
      </c>
      <c r="C73" s="8" t="s">
        <v>3</v>
      </c>
      <c r="D73" s="9" t="s">
        <v>45</v>
      </c>
      <c r="E73" s="8"/>
      <c r="F73" s="8"/>
      <c r="G73" s="8"/>
      <c r="H73" s="8"/>
      <c r="I73" s="8"/>
      <c r="J73" s="10">
        <v>820</v>
      </c>
      <c r="K73" s="10">
        <v>820</v>
      </c>
      <c r="L73" s="10">
        <v>0</v>
      </c>
      <c r="M73" s="10">
        <v>820</v>
      </c>
      <c r="N73" s="10">
        <v>0</v>
      </c>
      <c r="O73" s="10">
        <v>820</v>
      </c>
      <c r="P73" s="10">
        <v>0</v>
      </c>
      <c r="Q73" s="10">
        <v>820</v>
      </c>
      <c r="R73" s="10">
        <v>820</v>
      </c>
    </row>
    <row r="74" spans="1:18" ht="25.5" outlineLevel="1">
      <c r="A74" s="19" t="s">
        <v>14</v>
      </c>
      <c r="B74" s="8" t="s">
        <v>25</v>
      </c>
      <c r="C74" s="8"/>
      <c r="D74" s="9" t="s">
        <v>58</v>
      </c>
      <c r="E74" s="8"/>
      <c r="F74" s="8"/>
      <c r="G74" s="8"/>
      <c r="H74" s="8"/>
      <c r="I74" s="8"/>
      <c r="J74" s="10">
        <v>30556</v>
      </c>
      <c r="K74" s="10">
        <v>30556</v>
      </c>
      <c r="L74" s="10">
        <v>0</v>
      </c>
      <c r="M74" s="10">
        <v>30556</v>
      </c>
      <c r="N74" s="10">
        <v>0</v>
      </c>
      <c r="O74" s="10">
        <v>30556</v>
      </c>
      <c r="P74" s="10">
        <v>0</v>
      </c>
      <c r="Q74" s="10">
        <v>30555.599999999999</v>
      </c>
      <c r="R74" s="10">
        <v>30555.599999999999</v>
      </c>
    </row>
    <row r="75" spans="1:18" outlineLevel="2">
      <c r="A75" s="19" t="s">
        <v>14</v>
      </c>
      <c r="B75" s="8" t="s">
        <v>25</v>
      </c>
      <c r="C75" s="8" t="s">
        <v>3</v>
      </c>
      <c r="D75" s="9" t="s">
        <v>45</v>
      </c>
      <c r="E75" s="8"/>
      <c r="F75" s="8"/>
      <c r="G75" s="8"/>
      <c r="H75" s="8"/>
      <c r="I75" s="8"/>
      <c r="J75" s="10">
        <v>30556</v>
      </c>
      <c r="K75" s="10">
        <v>30556</v>
      </c>
      <c r="L75" s="10">
        <v>0</v>
      </c>
      <c r="M75" s="10">
        <v>30556</v>
      </c>
      <c r="N75" s="10">
        <v>0</v>
      </c>
      <c r="O75" s="10">
        <v>30556</v>
      </c>
      <c r="P75" s="10">
        <v>0</v>
      </c>
      <c r="Q75" s="10">
        <v>30555.599999999999</v>
      </c>
      <c r="R75" s="10">
        <v>30555.599999999999</v>
      </c>
    </row>
    <row r="76" spans="1:18" s="1" customFormat="1" ht="38.25">
      <c r="A76" s="18" t="s">
        <v>15</v>
      </c>
      <c r="B76" s="15"/>
      <c r="C76" s="15"/>
      <c r="D76" s="16" t="s">
        <v>59</v>
      </c>
      <c r="E76" s="15"/>
      <c r="F76" s="15"/>
      <c r="G76" s="15"/>
      <c r="H76" s="15"/>
      <c r="I76" s="15"/>
      <c r="J76" s="17">
        <v>9023</v>
      </c>
      <c r="K76" s="17">
        <v>9023</v>
      </c>
      <c r="L76" s="17">
        <v>0</v>
      </c>
      <c r="M76" s="17">
        <v>9023</v>
      </c>
      <c r="N76" s="17">
        <v>0</v>
      </c>
      <c r="O76" s="17">
        <v>9023</v>
      </c>
      <c r="P76" s="17">
        <v>0</v>
      </c>
      <c r="Q76" s="17">
        <v>7553</v>
      </c>
      <c r="R76" s="17">
        <v>7553</v>
      </c>
    </row>
    <row r="77" spans="1:18" ht="25.5" outlineLevel="1">
      <c r="A77" s="19" t="s">
        <v>15</v>
      </c>
      <c r="B77" s="8" t="s">
        <v>19</v>
      </c>
      <c r="C77" s="8"/>
      <c r="D77" s="9" t="s">
        <v>60</v>
      </c>
      <c r="E77" s="8"/>
      <c r="F77" s="8"/>
      <c r="G77" s="8"/>
      <c r="H77" s="8"/>
      <c r="I77" s="8"/>
      <c r="J77" s="10">
        <v>820</v>
      </c>
      <c r="K77" s="10">
        <v>820</v>
      </c>
      <c r="L77" s="10">
        <v>0</v>
      </c>
      <c r="M77" s="10">
        <v>820</v>
      </c>
      <c r="N77" s="10">
        <v>0</v>
      </c>
      <c r="O77" s="10">
        <v>820</v>
      </c>
      <c r="P77" s="10">
        <v>0</v>
      </c>
      <c r="Q77" s="10">
        <v>550</v>
      </c>
      <c r="R77" s="10">
        <v>550</v>
      </c>
    </row>
    <row r="78" spans="1:18" outlineLevel="2">
      <c r="A78" s="19" t="s">
        <v>15</v>
      </c>
      <c r="B78" s="8" t="s">
        <v>19</v>
      </c>
      <c r="C78" s="8" t="s">
        <v>4</v>
      </c>
      <c r="D78" s="9" t="s">
        <v>61</v>
      </c>
      <c r="E78" s="8"/>
      <c r="F78" s="8"/>
      <c r="G78" s="8"/>
      <c r="H78" s="8"/>
      <c r="I78" s="8"/>
      <c r="J78" s="10">
        <v>820</v>
      </c>
      <c r="K78" s="10">
        <v>820</v>
      </c>
      <c r="L78" s="10">
        <v>0</v>
      </c>
      <c r="M78" s="10">
        <v>820</v>
      </c>
      <c r="N78" s="10">
        <v>0</v>
      </c>
      <c r="O78" s="10">
        <v>820</v>
      </c>
      <c r="P78" s="10">
        <v>0</v>
      </c>
      <c r="Q78" s="10">
        <v>550</v>
      </c>
      <c r="R78" s="10">
        <v>550</v>
      </c>
    </row>
    <row r="79" spans="1:18" ht="25.5" outlineLevel="1">
      <c r="A79" s="19" t="s">
        <v>15</v>
      </c>
      <c r="B79" s="8" t="s">
        <v>21</v>
      </c>
      <c r="C79" s="8"/>
      <c r="D79" s="9" t="s">
        <v>62</v>
      </c>
      <c r="E79" s="8"/>
      <c r="F79" s="8"/>
      <c r="G79" s="8"/>
      <c r="H79" s="8"/>
      <c r="I79" s="8"/>
      <c r="J79" s="10">
        <v>1200</v>
      </c>
      <c r="K79" s="10">
        <v>1200</v>
      </c>
      <c r="L79" s="10">
        <v>0</v>
      </c>
      <c r="M79" s="10">
        <v>1200</v>
      </c>
      <c r="N79" s="10">
        <v>0</v>
      </c>
      <c r="O79" s="10">
        <v>1200</v>
      </c>
      <c r="P79" s="10">
        <v>0</v>
      </c>
      <c r="Q79" s="10">
        <v>0</v>
      </c>
      <c r="R79" s="10">
        <v>0</v>
      </c>
    </row>
    <row r="80" spans="1:18" outlineLevel="2">
      <c r="A80" s="19" t="s">
        <v>15</v>
      </c>
      <c r="B80" s="8" t="s">
        <v>21</v>
      </c>
      <c r="C80" s="8" t="s">
        <v>4</v>
      </c>
      <c r="D80" s="9" t="s">
        <v>61</v>
      </c>
      <c r="E80" s="8"/>
      <c r="F80" s="8"/>
      <c r="G80" s="8"/>
      <c r="H80" s="8"/>
      <c r="I80" s="8"/>
      <c r="J80" s="10">
        <v>1200</v>
      </c>
      <c r="K80" s="10">
        <v>1200</v>
      </c>
      <c r="L80" s="10">
        <v>0</v>
      </c>
      <c r="M80" s="10">
        <v>1200</v>
      </c>
      <c r="N80" s="10">
        <v>0</v>
      </c>
      <c r="O80" s="10">
        <v>1200</v>
      </c>
      <c r="P80" s="10">
        <v>0</v>
      </c>
      <c r="Q80" s="10">
        <v>0</v>
      </c>
      <c r="R80" s="10">
        <v>0</v>
      </c>
    </row>
    <row r="81" spans="1:18" ht="25.5" outlineLevel="1">
      <c r="A81" s="19" t="s">
        <v>15</v>
      </c>
      <c r="B81" s="8" t="s">
        <v>25</v>
      </c>
      <c r="C81" s="8"/>
      <c r="D81" s="9" t="s">
        <v>63</v>
      </c>
      <c r="E81" s="8"/>
      <c r="F81" s="8"/>
      <c r="G81" s="8"/>
      <c r="H81" s="8"/>
      <c r="I81" s="8"/>
      <c r="J81" s="10">
        <v>7003</v>
      </c>
      <c r="K81" s="10">
        <v>7003</v>
      </c>
      <c r="L81" s="10">
        <v>0</v>
      </c>
      <c r="M81" s="10">
        <v>7003</v>
      </c>
      <c r="N81" s="10">
        <v>0</v>
      </c>
      <c r="O81" s="10">
        <v>7003</v>
      </c>
      <c r="P81" s="10">
        <v>0</v>
      </c>
      <c r="Q81" s="10">
        <v>7003</v>
      </c>
      <c r="R81" s="10">
        <v>7003</v>
      </c>
    </row>
    <row r="82" spans="1:18" outlineLevel="2">
      <c r="A82" s="19" t="s">
        <v>15</v>
      </c>
      <c r="B82" s="8" t="s">
        <v>25</v>
      </c>
      <c r="C82" s="8" t="s">
        <v>4</v>
      </c>
      <c r="D82" s="9" t="s">
        <v>61</v>
      </c>
      <c r="E82" s="8"/>
      <c r="F82" s="8"/>
      <c r="G82" s="8"/>
      <c r="H82" s="8"/>
      <c r="I82" s="8"/>
      <c r="J82" s="10">
        <v>7003</v>
      </c>
      <c r="K82" s="10">
        <v>7003</v>
      </c>
      <c r="L82" s="10">
        <v>0</v>
      </c>
      <c r="M82" s="10">
        <v>7003</v>
      </c>
      <c r="N82" s="10">
        <v>0</v>
      </c>
      <c r="O82" s="10">
        <v>7003</v>
      </c>
      <c r="P82" s="10">
        <v>0</v>
      </c>
      <c r="Q82" s="10">
        <v>7003</v>
      </c>
      <c r="R82" s="10">
        <v>7003</v>
      </c>
    </row>
    <row r="83" spans="1:18" s="1" customFormat="1" ht="38.25">
      <c r="A83" s="18" t="s">
        <v>16</v>
      </c>
      <c r="B83" s="15"/>
      <c r="C83" s="15"/>
      <c r="D83" s="16" t="s">
        <v>64</v>
      </c>
      <c r="E83" s="15"/>
      <c r="F83" s="15"/>
      <c r="G83" s="15"/>
      <c r="H83" s="15"/>
      <c r="I83" s="15"/>
      <c r="J83" s="17">
        <v>907</v>
      </c>
      <c r="K83" s="17">
        <v>907</v>
      </c>
      <c r="L83" s="17">
        <v>0</v>
      </c>
      <c r="M83" s="17">
        <v>907</v>
      </c>
      <c r="N83" s="17">
        <v>0</v>
      </c>
      <c r="O83" s="17">
        <v>907</v>
      </c>
      <c r="P83" s="17">
        <v>0</v>
      </c>
      <c r="Q83" s="17">
        <v>100</v>
      </c>
      <c r="R83" s="17">
        <v>100</v>
      </c>
    </row>
    <row r="84" spans="1:18" ht="25.5" outlineLevel="1">
      <c r="A84" s="19" t="s">
        <v>16</v>
      </c>
      <c r="B84" s="8" t="s">
        <v>19</v>
      </c>
      <c r="C84" s="8"/>
      <c r="D84" s="9" t="s">
        <v>65</v>
      </c>
      <c r="E84" s="8"/>
      <c r="F84" s="8"/>
      <c r="G84" s="8"/>
      <c r="H84" s="8"/>
      <c r="I84" s="8"/>
      <c r="J84" s="10">
        <v>114</v>
      </c>
      <c r="K84" s="10">
        <v>114</v>
      </c>
      <c r="L84" s="10">
        <v>0</v>
      </c>
      <c r="M84" s="10">
        <v>114</v>
      </c>
      <c r="N84" s="10">
        <v>0</v>
      </c>
      <c r="O84" s="10">
        <v>114</v>
      </c>
      <c r="P84" s="10">
        <v>0</v>
      </c>
      <c r="Q84" s="10">
        <v>0</v>
      </c>
      <c r="R84" s="10">
        <v>0</v>
      </c>
    </row>
    <row r="85" spans="1:18" ht="25.5" outlineLevel="2">
      <c r="A85" s="19" t="s">
        <v>16</v>
      </c>
      <c r="B85" s="8" t="s">
        <v>19</v>
      </c>
      <c r="C85" s="8" t="s">
        <v>2</v>
      </c>
      <c r="D85" s="9" t="s">
        <v>37</v>
      </c>
      <c r="E85" s="8"/>
      <c r="F85" s="8"/>
      <c r="G85" s="8"/>
      <c r="H85" s="8"/>
      <c r="I85" s="8"/>
      <c r="J85" s="10">
        <v>114</v>
      </c>
      <c r="K85" s="10">
        <v>114</v>
      </c>
      <c r="L85" s="10">
        <v>0</v>
      </c>
      <c r="M85" s="10">
        <v>114</v>
      </c>
      <c r="N85" s="10">
        <v>0</v>
      </c>
      <c r="O85" s="10">
        <v>114</v>
      </c>
      <c r="P85" s="10">
        <v>0</v>
      </c>
      <c r="Q85" s="10">
        <v>0</v>
      </c>
      <c r="R85" s="10">
        <v>0</v>
      </c>
    </row>
    <row r="86" spans="1:18" ht="25.5" outlineLevel="1">
      <c r="A86" s="19" t="s">
        <v>16</v>
      </c>
      <c r="B86" s="8" t="s">
        <v>20</v>
      </c>
      <c r="C86" s="8"/>
      <c r="D86" s="9" t="s">
        <v>66</v>
      </c>
      <c r="E86" s="8"/>
      <c r="F86" s="8"/>
      <c r="G86" s="8"/>
      <c r="H86" s="8"/>
      <c r="I86" s="8"/>
      <c r="J86" s="10">
        <v>100</v>
      </c>
      <c r="K86" s="10">
        <v>100</v>
      </c>
      <c r="L86" s="10">
        <v>0</v>
      </c>
      <c r="M86" s="10">
        <v>100</v>
      </c>
      <c r="N86" s="10">
        <v>0</v>
      </c>
      <c r="O86" s="10">
        <v>100</v>
      </c>
      <c r="P86" s="10">
        <v>0</v>
      </c>
      <c r="Q86" s="10">
        <v>100</v>
      </c>
      <c r="R86" s="10">
        <v>100</v>
      </c>
    </row>
    <row r="87" spans="1:18" outlineLevel="2">
      <c r="A87" s="19" t="s">
        <v>16</v>
      </c>
      <c r="B87" s="8" t="s">
        <v>20</v>
      </c>
      <c r="C87" s="8" t="s">
        <v>3</v>
      </c>
      <c r="D87" s="9" t="s">
        <v>45</v>
      </c>
      <c r="E87" s="8"/>
      <c r="F87" s="8"/>
      <c r="G87" s="8"/>
      <c r="H87" s="8"/>
      <c r="I87" s="8"/>
      <c r="J87" s="10">
        <v>100</v>
      </c>
      <c r="K87" s="10">
        <v>100</v>
      </c>
      <c r="L87" s="10">
        <v>0</v>
      </c>
      <c r="M87" s="10">
        <v>100</v>
      </c>
      <c r="N87" s="10">
        <v>0</v>
      </c>
      <c r="O87" s="10">
        <v>100</v>
      </c>
      <c r="P87" s="10">
        <v>0</v>
      </c>
      <c r="Q87" s="10">
        <v>100</v>
      </c>
      <c r="R87" s="10">
        <v>100</v>
      </c>
    </row>
    <row r="88" spans="1:18" ht="25.5" outlineLevel="1">
      <c r="A88" s="19" t="s">
        <v>16</v>
      </c>
      <c r="B88" s="8" t="s">
        <v>21</v>
      </c>
      <c r="C88" s="8"/>
      <c r="D88" s="9" t="s">
        <v>67</v>
      </c>
      <c r="E88" s="8"/>
      <c r="F88" s="8"/>
      <c r="G88" s="8"/>
      <c r="H88" s="8"/>
      <c r="I88" s="8"/>
      <c r="J88" s="10">
        <v>693</v>
      </c>
      <c r="K88" s="10">
        <v>693</v>
      </c>
      <c r="L88" s="10">
        <v>0</v>
      </c>
      <c r="M88" s="10">
        <v>693</v>
      </c>
      <c r="N88" s="10">
        <v>0</v>
      </c>
      <c r="O88" s="10">
        <v>693</v>
      </c>
      <c r="P88" s="10">
        <v>0</v>
      </c>
      <c r="Q88" s="10">
        <v>0</v>
      </c>
      <c r="R88" s="10">
        <v>0</v>
      </c>
    </row>
    <row r="89" spans="1:18" outlineLevel="2">
      <c r="A89" s="19" t="s">
        <v>16</v>
      </c>
      <c r="B89" s="8" t="s">
        <v>21</v>
      </c>
      <c r="C89" s="8" t="s">
        <v>3</v>
      </c>
      <c r="D89" s="9" t="s">
        <v>45</v>
      </c>
      <c r="E89" s="8"/>
      <c r="F89" s="8"/>
      <c r="G89" s="8"/>
      <c r="H89" s="8"/>
      <c r="I89" s="8"/>
      <c r="J89" s="10">
        <v>693</v>
      </c>
      <c r="K89" s="10">
        <v>693</v>
      </c>
      <c r="L89" s="10">
        <v>0</v>
      </c>
      <c r="M89" s="10">
        <v>693</v>
      </c>
      <c r="N89" s="10">
        <v>0</v>
      </c>
      <c r="O89" s="10">
        <v>693</v>
      </c>
      <c r="P89" s="10">
        <v>0</v>
      </c>
      <c r="Q89" s="10">
        <v>0</v>
      </c>
      <c r="R89" s="10">
        <v>0</v>
      </c>
    </row>
    <row r="90" spans="1:18" s="1" customFormat="1" ht="63.75">
      <c r="A90" s="18" t="s">
        <v>17</v>
      </c>
      <c r="B90" s="15"/>
      <c r="C90" s="15"/>
      <c r="D90" s="16" t="s">
        <v>68</v>
      </c>
      <c r="E90" s="15"/>
      <c r="F90" s="15"/>
      <c r="G90" s="15"/>
      <c r="H90" s="15"/>
      <c r="I90" s="15"/>
      <c r="J90" s="17">
        <v>1267.5999999999999</v>
      </c>
      <c r="K90" s="17">
        <v>1267.5999999999999</v>
      </c>
      <c r="L90" s="17">
        <v>0</v>
      </c>
      <c r="M90" s="17">
        <v>1267.5999999999999</v>
      </c>
      <c r="N90" s="17">
        <v>0</v>
      </c>
      <c r="O90" s="17">
        <v>1267.5999999999999</v>
      </c>
      <c r="P90" s="17">
        <v>0</v>
      </c>
      <c r="Q90" s="17">
        <v>1167.5999999999999</v>
      </c>
      <c r="R90" s="17">
        <v>1167.5999999999999</v>
      </c>
    </row>
    <row r="91" spans="1:18" ht="51" outlineLevel="1">
      <c r="A91" s="19" t="s">
        <v>17</v>
      </c>
      <c r="B91" s="8" t="s">
        <v>20</v>
      </c>
      <c r="C91" s="8"/>
      <c r="D91" s="9" t="s">
        <v>69</v>
      </c>
      <c r="E91" s="8"/>
      <c r="F91" s="8"/>
      <c r="G91" s="8"/>
      <c r="H91" s="8"/>
      <c r="I91" s="8"/>
      <c r="J91" s="10">
        <v>1217.5999999999999</v>
      </c>
      <c r="K91" s="10">
        <v>1217.5999999999999</v>
      </c>
      <c r="L91" s="10">
        <v>0</v>
      </c>
      <c r="M91" s="10">
        <v>1217.5999999999999</v>
      </c>
      <c r="N91" s="10">
        <v>0</v>
      </c>
      <c r="O91" s="10">
        <v>1217.5999999999999</v>
      </c>
      <c r="P91" s="10">
        <v>0</v>
      </c>
      <c r="Q91" s="10">
        <v>1167.5999999999999</v>
      </c>
      <c r="R91" s="10">
        <v>1167.5999999999999</v>
      </c>
    </row>
    <row r="92" spans="1:18" outlineLevel="2">
      <c r="A92" s="19" t="s">
        <v>17</v>
      </c>
      <c r="B92" s="8" t="s">
        <v>20</v>
      </c>
      <c r="C92" s="8" t="s">
        <v>3</v>
      </c>
      <c r="D92" s="9" t="s">
        <v>45</v>
      </c>
      <c r="E92" s="8"/>
      <c r="F92" s="8"/>
      <c r="G92" s="8"/>
      <c r="H92" s="8"/>
      <c r="I92" s="8"/>
      <c r="J92" s="10">
        <v>1217.5999999999999</v>
      </c>
      <c r="K92" s="10">
        <v>1217.5999999999999</v>
      </c>
      <c r="L92" s="10">
        <v>0</v>
      </c>
      <c r="M92" s="10">
        <v>1217.5999999999999</v>
      </c>
      <c r="N92" s="10">
        <v>0</v>
      </c>
      <c r="O92" s="10">
        <v>1217.5999999999999</v>
      </c>
      <c r="P92" s="10">
        <v>0</v>
      </c>
      <c r="Q92" s="10">
        <v>1167.5999999999999</v>
      </c>
      <c r="R92" s="10">
        <v>1167.5999999999999</v>
      </c>
    </row>
    <row r="93" spans="1:18" ht="25.5" outlineLevel="1">
      <c r="A93" s="19" t="s">
        <v>17</v>
      </c>
      <c r="B93" s="8" t="s">
        <v>21</v>
      </c>
      <c r="C93" s="8"/>
      <c r="D93" s="9" t="s">
        <v>70</v>
      </c>
      <c r="E93" s="8"/>
      <c r="F93" s="8"/>
      <c r="G93" s="8"/>
      <c r="H93" s="8"/>
      <c r="I93" s="8"/>
      <c r="J93" s="10">
        <v>50</v>
      </c>
      <c r="K93" s="10">
        <v>50</v>
      </c>
      <c r="L93" s="10">
        <v>0</v>
      </c>
      <c r="M93" s="10">
        <v>50</v>
      </c>
      <c r="N93" s="10">
        <v>0</v>
      </c>
      <c r="O93" s="10">
        <v>50</v>
      </c>
      <c r="P93" s="10">
        <v>0</v>
      </c>
      <c r="Q93" s="10">
        <v>0</v>
      </c>
      <c r="R93" s="10">
        <v>0</v>
      </c>
    </row>
    <row r="94" spans="1:18" outlineLevel="2">
      <c r="A94" s="19" t="s">
        <v>17</v>
      </c>
      <c r="B94" s="8" t="s">
        <v>21</v>
      </c>
      <c r="C94" s="8" t="s">
        <v>3</v>
      </c>
      <c r="D94" s="9" t="s">
        <v>45</v>
      </c>
      <c r="E94" s="8"/>
      <c r="F94" s="8"/>
      <c r="G94" s="8"/>
      <c r="H94" s="8"/>
      <c r="I94" s="8"/>
      <c r="J94" s="10">
        <v>50</v>
      </c>
      <c r="K94" s="10">
        <v>50</v>
      </c>
      <c r="L94" s="10">
        <v>0</v>
      </c>
      <c r="M94" s="10">
        <v>50</v>
      </c>
      <c r="N94" s="10">
        <v>0</v>
      </c>
      <c r="O94" s="10">
        <v>50</v>
      </c>
      <c r="P94" s="10">
        <v>0</v>
      </c>
      <c r="Q94" s="10">
        <v>0</v>
      </c>
      <c r="R94" s="10">
        <v>0</v>
      </c>
    </row>
    <row r="95" spans="1:18" s="1" customFormat="1" ht="25.5">
      <c r="A95" s="18" t="s">
        <v>18</v>
      </c>
      <c r="B95" s="15"/>
      <c r="C95" s="15"/>
      <c r="D95" s="16" t="s">
        <v>71</v>
      </c>
      <c r="E95" s="15"/>
      <c r="F95" s="15"/>
      <c r="G95" s="15"/>
      <c r="H95" s="15"/>
      <c r="I95" s="15"/>
      <c r="J95" s="17">
        <f>J96+J98+J100</f>
        <v>5347.9</v>
      </c>
      <c r="K95" s="17">
        <f t="shared" ref="K95:R95" si="2">K96+K98+K100</f>
        <v>5347.9</v>
      </c>
      <c r="L95" s="17">
        <f t="shared" si="2"/>
        <v>1852.5</v>
      </c>
      <c r="M95" s="17">
        <f t="shared" si="2"/>
        <v>5347.9</v>
      </c>
      <c r="N95" s="17">
        <f t="shared" si="2"/>
        <v>1852.5</v>
      </c>
      <c r="O95" s="17">
        <f t="shared" si="2"/>
        <v>5347.9</v>
      </c>
      <c r="P95" s="17">
        <f t="shared" si="2"/>
        <v>1852.5</v>
      </c>
      <c r="Q95" s="17">
        <f t="shared" si="2"/>
        <v>5347.9</v>
      </c>
      <c r="R95" s="17">
        <f t="shared" si="2"/>
        <v>5347.9</v>
      </c>
    </row>
    <row r="96" spans="1:18" outlineLevel="1">
      <c r="A96" s="19" t="s">
        <v>18</v>
      </c>
      <c r="B96" s="8" t="s">
        <v>20</v>
      </c>
      <c r="C96" s="8"/>
      <c r="D96" s="9" t="s">
        <v>72</v>
      </c>
      <c r="E96" s="8"/>
      <c r="F96" s="8"/>
      <c r="G96" s="8"/>
      <c r="H96" s="8"/>
      <c r="I96" s="8"/>
      <c r="J96" s="10">
        <v>300</v>
      </c>
      <c r="K96" s="10">
        <v>300</v>
      </c>
      <c r="L96" s="10">
        <v>0</v>
      </c>
      <c r="M96" s="10">
        <v>300</v>
      </c>
      <c r="N96" s="10">
        <v>0</v>
      </c>
      <c r="O96" s="10">
        <v>300</v>
      </c>
      <c r="P96" s="10">
        <v>0</v>
      </c>
      <c r="Q96" s="10">
        <v>300</v>
      </c>
      <c r="R96" s="10">
        <v>300</v>
      </c>
    </row>
    <row r="97" spans="1:18" outlineLevel="2">
      <c r="A97" s="19" t="s">
        <v>18</v>
      </c>
      <c r="B97" s="8" t="s">
        <v>20</v>
      </c>
      <c r="C97" s="8" t="s">
        <v>3</v>
      </c>
      <c r="D97" s="9" t="s">
        <v>45</v>
      </c>
      <c r="E97" s="8"/>
      <c r="F97" s="8"/>
      <c r="G97" s="8"/>
      <c r="H97" s="8"/>
      <c r="I97" s="8"/>
      <c r="J97" s="10">
        <v>300</v>
      </c>
      <c r="K97" s="10">
        <v>300</v>
      </c>
      <c r="L97" s="10">
        <v>0</v>
      </c>
      <c r="M97" s="10">
        <v>300</v>
      </c>
      <c r="N97" s="10">
        <v>0</v>
      </c>
      <c r="O97" s="10">
        <v>300</v>
      </c>
      <c r="P97" s="10">
        <v>0</v>
      </c>
      <c r="Q97" s="10">
        <v>300</v>
      </c>
      <c r="R97" s="10">
        <v>300</v>
      </c>
    </row>
    <row r="98" spans="1:18" ht="25.5" outlineLevel="1">
      <c r="A98" s="19" t="s">
        <v>18</v>
      </c>
      <c r="B98" s="8" t="s">
        <v>22</v>
      </c>
      <c r="C98" s="8"/>
      <c r="D98" s="9" t="s">
        <v>73</v>
      </c>
      <c r="E98" s="8"/>
      <c r="F98" s="8"/>
      <c r="G98" s="8"/>
      <c r="H98" s="8"/>
      <c r="I98" s="8"/>
      <c r="J98" s="10">
        <v>2050.3000000000002</v>
      </c>
      <c r="K98" s="10">
        <v>2050.3000000000002</v>
      </c>
      <c r="L98" s="10">
        <v>0</v>
      </c>
      <c r="M98" s="10">
        <v>2050.3000000000002</v>
      </c>
      <c r="N98" s="10">
        <v>0</v>
      </c>
      <c r="O98" s="10">
        <v>2050.3000000000002</v>
      </c>
      <c r="P98" s="10">
        <v>0</v>
      </c>
      <c r="Q98" s="10">
        <v>2050.3000000000002</v>
      </c>
      <c r="R98" s="10">
        <v>2050.3000000000002</v>
      </c>
    </row>
    <row r="99" spans="1:18" outlineLevel="2">
      <c r="A99" s="19" t="s">
        <v>18</v>
      </c>
      <c r="B99" s="8" t="s">
        <v>22</v>
      </c>
      <c r="C99" s="8" t="s">
        <v>3</v>
      </c>
      <c r="D99" s="9" t="s">
        <v>45</v>
      </c>
      <c r="E99" s="8"/>
      <c r="F99" s="8"/>
      <c r="G99" s="8"/>
      <c r="H99" s="8"/>
      <c r="I99" s="8"/>
      <c r="J99" s="10">
        <v>2050.3000000000002</v>
      </c>
      <c r="K99" s="10">
        <v>2050.3000000000002</v>
      </c>
      <c r="L99" s="10">
        <v>0</v>
      </c>
      <c r="M99" s="10">
        <v>2050.3000000000002</v>
      </c>
      <c r="N99" s="10">
        <v>0</v>
      </c>
      <c r="O99" s="10">
        <v>2050.3000000000002</v>
      </c>
      <c r="P99" s="10">
        <v>0</v>
      </c>
      <c r="Q99" s="10">
        <v>2050.3000000000002</v>
      </c>
      <c r="R99" s="10">
        <v>2050.3000000000002</v>
      </c>
    </row>
    <row r="100" spans="1:18" ht="25.5" outlineLevel="1">
      <c r="A100" s="19" t="s">
        <v>18</v>
      </c>
      <c r="B100" s="8" t="s">
        <v>25</v>
      </c>
      <c r="C100" s="8"/>
      <c r="D100" s="9" t="s">
        <v>74</v>
      </c>
      <c r="E100" s="8"/>
      <c r="F100" s="8"/>
      <c r="G100" s="8"/>
      <c r="H100" s="8"/>
      <c r="I100" s="8"/>
      <c r="J100" s="10">
        <f>J101+J102</f>
        <v>2997.6</v>
      </c>
      <c r="K100" s="10">
        <f t="shared" ref="K100:R100" si="3">K101+K102</f>
        <v>2997.6</v>
      </c>
      <c r="L100" s="10">
        <f t="shared" si="3"/>
        <v>1852.5</v>
      </c>
      <c r="M100" s="10">
        <f t="shared" si="3"/>
        <v>2997.6</v>
      </c>
      <c r="N100" s="10">
        <f t="shared" si="3"/>
        <v>1852.5</v>
      </c>
      <c r="O100" s="10">
        <f t="shared" si="3"/>
        <v>2997.6</v>
      </c>
      <c r="P100" s="10">
        <f t="shared" si="3"/>
        <v>1852.5</v>
      </c>
      <c r="Q100" s="10">
        <f t="shared" si="3"/>
        <v>2997.6</v>
      </c>
      <c r="R100" s="10">
        <f t="shared" si="3"/>
        <v>2997.6</v>
      </c>
    </row>
    <row r="101" spans="1:18" outlineLevel="2">
      <c r="A101" s="19" t="s">
        <v>18</v>
      </c>
      <c r="B101" s="8" t="s">
        <v>25</v>
      </c>
      <c r="C101" s="8" t="s">
        <v>5</v>
      </c>
      <c r="D101" s="9" t="s">
        <v>75</v>
      </c>
      <c r="E101" s="8"/>
      <c r="F101" s="8"/>
      <c r="G101" s="8"/>
      <c r="H101" s="8"/>
      <c r="I101" s="8"/>
      <c r="J101" s="10">
        <v>1852.5</v>
      </c>
      <c r="K101" s="10">
        <v>1852.5</v>
      </c>
      <c r="L101" s="10">
        <v>1852.5</v>
      </c>
      <c r="M101" s="10">
        <v>1852.5</v>
      </c>
      <c r="N101" s="10">
        <v>1852.5</v>
      </c>
      <c r="O101" s="10">
        <v>1852.5</v>
      </c>
      <c r="P101" s="10">
        <v>1852.5</v>
      </c>
      <c r="Q101" s="10">
        <v>1852.5</v>
      </c>
      <c r="R101" s="10">
        <v>1852.5</v>
      </c>
    </row>
    <row r="102" spans="1:18" outlineLevel="2">
      <c r="A102" s="19" t="s">
        <v>18</v>
      </c>
      <c r="B102" s="8" t="s">
        <v>25</v>
      </c>
      <c r="C102" s="8" t="s">
        <v>6</v>
      </c>
      <c r="D102" s="9" t="s">
        <v>76</v>
      </c>
      <c r="E102" s="8"/>
      <c r="F102" s="8"/>
      <c r="G102" s="8"/>
      <c r="H102" s="8"/>
      <c r="I102" s="8"/>
      <c r="J102" s="10">
        <v>1145.0999999999999</v>
      </c>
      <c r="K102" s="10">
        <v>1145.0999999999999</v>
      </c>
      <c r="L102" s="10">
        <v>0</v>
      </c>
      <c r="M102" s="10">
        <v>1145.0999999999999</v>
      </c>
      <c r="N102" s="10">
        <v>0</v>
      </c>
      <c r="O102" s="10">
        <v>1145.0999999999999</v>
      </c>
      <c r="P102" s="10">
        <v>0</v>
      </c>
      <c r="Q102" s="10">
        <v>1145.0999999999999</v>
      </c>
      <c r="R102" s="10">
        <v>1145.0999999999999</v>
      </c>
    </row>
    <row r="103" spans="1:18">
      <c r="D103" s="38"/>
      <c r="E103" s="38"/>
      <c r="F103" s="11"/>
      <c r="G103" s="11"/>
      <c r="H103" s="11"/>
      <c r="I103" s="11"/>
      <c r="J103" s="12"/>
      <c r="K103" s="12"/>
      <c r="L103" s="12"/>
      <c r="M103" s="12"/>
      <c r="N103" s="12"/>
      <c r="O103" s="12"/>
      <c r="P103" s="12"/>
      <c r="Q103" s="12"/>
      <c r="R103" s="23" t="s">
        <v>77</v>
      </c>
    </row>
    <row r="104" spans="1:18">
      <c r="B104" s="3"/>
      <c r="C104" s="3"/>
      <c r="D104" s="3"/>
      <c r="E104" s="3"/>
      <c r="F104" s="3"/>
      <c r="G104" s="3"/>
      <c r="H104" s="3"/>
      <c r="I104" s="3"/>
      <c r="J104" s="4"/>
      <c r="K104" s="4"/>
      <c r="L104" s="4"/>
      <c r="M104" s="4"/>
      <c r="N104" s="4"/>
      <c r="O104" s="4"/>
      <c r="P104" s="4"/>
      <c r="Q104" s="4"/>
      <c r="R104" s="4"/>
    </row>
    <row r="105" spans="1:18" ht="12.75" customHeight="1"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</row>
  </sheetData>
  <mergeCells count="19">
    <mergeCell ref="J10:R10"/>
    <mergeCell ref="J11:R11"/>
    <mergeCell ref="D15:R15"/>
    <mergeCell ref="D103:E103"/>
    <mergeCell ref="D105:R105"/>
    <mergeCell ref="D13:E13"/>
    <mergeCell ref="A14:R14"/>
    <mergeCell ref="J1:R1"/>
    <mergeCell ref="A16:A18"/>
    <mergeCell ref="B16:B18"/>
    <mergeCell ref="C16:C18"/>
    <mergeCell ref="D16:D18"/>
    <mergeCell ref="J16:R16"/>
    <mergeCell ref="J17:J18"/>
    <mergeCell ref="Q17:R17"/>
    <mergeCell ref="J6:R6"/>
    <mergeCell ref="J7:R7"/>
    <mergeCell ref="J8:R8"/>
    <mergeCell ref="J9:R9"/>
  </mergeCells>
  <pageMargins left="0.78700000000000003" right="0.59" top="0.59" bottom="0.59" header="0.39300000000000002" footer="0.51100000000000001"/>
  <pageSetup paperSize="9" scale="73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Сотрудник</cp:lastModifiedBy>
  <dcterms:created xsi:type="dcterms:W3CDTF">2015-03-26T11:58:17Z</dcterms:created>
  <dcterms:modified xsi:type="dcterms:W3CDTF">2015-04-02T08:49:30Z</dcterms:modified>
</cp:coreProperties>
</file>