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35" windowWidth="10005" windowHeight="10005"/>
  </bookViews>
  <sheets>
    <sheet name="без учета счетов бюджета" sheetId="1" r:id="rId1"/>
  </sheets>
  <definedNames>
    <definedName name="_xlnm.Print_Titles" localSheetId="0">'без учета счетов бюджета'!$9:$10</definedName>
  </definedNames>
  <calcPr calcId="114210" fullCalcOnLoad="1"/>
</workbook>
</file>

<file path=xl/calcChain.xml><?xml version="1.0" encoding="utf-8"?>
<calcChain xmlns="http://schemas.openxmlformats.org/spreadsheetml/2006/main">
  <c r="H12" i="1"/>
  <c r="H29"/>
  <c r="H39"/>
  <c r="H20"/>
  <c r="H42"/>
  <c r="H24"/>
  <c r="Q33"/>
  <c r="I33"/>
  <c r="J33"/>
  <c r="K33"/>
  <c r="L33"/>
  <c r="M33"/>
  <c r="N33"/>
  <c r="O33"/>
  <c r="P33"/>
  <c r="H33"/>
  <c r="Q29"/>
  <c r="I12"/>
  <c r="J12"/>
  <c r="K12"/>
  <c r="K11"/>
  <c r="L12"/>
  <c r="L11"/>
  <c r="M12"/>
  <c r="M11"/>
  <c r="N12"/>
  <c r="N11"/>
  <c r="O12"/>
  <c r="O11"/>
  <c r="P12"/>
  <c r="P11"/>
  <c r="Q12"/>
  <c r="Q11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I11"/>
  <c r="J11"/>
  <c r="U12"/>
  <c r="H11"/>
  <c r="U11"/>
</calcChain>
</file>

<file path=xl/sharedStrings.xml><?xml version="1.0" encoding="utf-8"?>
<sst xmlns="http://schemas.openxmlformats.org/spreadsheetml/2006/main" count="112" uniqueCount="95">
  <si>
    <t>#Н/Д</t>
  </si>
  <si>
    <t>0100</t>
  </si>
  <si>
    <t>0102</t>
  </si>
  <si>
    <t>0103</t>
  </si>
  <si>
    <t>0104</t>
  </si>
  <si>
    <t>0106</t>
  </si>
  <si>
    <t>0107</t>
  </si>
  <si>
    <t>0111</t>
  </si>
  <si>
    <t>0113</t>
  </si>
  <si>
    <t>0300</t>
  </si>
  <si>
    <t>0304</t>
  </si>
  <si>
    <t>0309</t>
  </si>
  <si>
    <t>0310</t>
  </si>
  <si>
    <t>0400</t>
  </si>
  <si>
    <t>0405</t>
  </si>
  <si>
    <t>0408</t>
  </si>
  <si>
    <t>0409</t>
  </si>
  <si>
    <t>0412</t>
  </si>
  <si>
    <t>0500</t>
  </si>
  <si>
    <t>0501</t>
  </si>
  <si>
    <t>0502</t>
  </si>
  <si>
    <t>0503</t>
  </si>
  <si>
    <t>0700</t>
  </si>
  <si>
    <t>0701</t>
  </si>
  <si>
    <t>0702</t>
  </si>
  <si>
    <t>0705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</si>
  <si>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</si>
  <si>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</si>
  <si>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</si>
  <si>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</si>
  <si>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</si>
  <si>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</si>
  <si>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</si>
  <si>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</si>
  <si>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</si>
  <si>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1100</t>
  </si>
  <si>
    <t>1102</t>
  </si>
  <si>
    <t>1200</t>
  </si>
  <si>
    <t>1204</t>
  </si>
  <si>
    <t>1300</t>
  </si>
  <si>
    <t>1301</t>
  </si>
  <si>
    <t>1400</t>
  </si>
  <si>
    <t>1403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</si>
  <si>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</si>
  <si>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</si>
  <si>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</si>
  <si>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</si>
  <si>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</si>
  <si>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</si>
  <si>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</si>
  <si>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</si>
  <si>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</si>
  <si>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юстиции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</si>
  <si>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</si>
  <si>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</si>
  <si>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</si>
  <si>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Сельское хозяйство и рыболовство</t>
  </si>
  <si>
    <t>Транспорт</t>
  </si>
  <si>
    <t>Дорожное хозяйство(дорожные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</si>
  <si>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</si>
  <si>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</si>
  <si>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</si>
  <si>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</si>
  <si>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</si>
  <si>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</si>
  <si>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</si>
  <si>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</si>
  <si>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Профессиональная подготовка, переподготовка и повышение квалификации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</si>
  <si>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</si>
  <si>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</si>
  <si>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</si>
  <si>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</si>
  <si>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</si>
  <si>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</si>
  <si>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</si>
  <si>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</si>
  <si>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</si>
  <si>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Физическая культура и спорт</t>
  </si>
  <si>
    <t>Массовый спорт</t>
  </si>
  <si>
    <t>Средства массовой информации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</si>
  <si>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</si>
  <si>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</si>
  <si>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внутреннего  и муниципального долга</t>
  </si>
  <si>
    <t>Межбюджетные трансферты общего характера  бюджетам субъектов Российской Федерации и муниципальных образований</t>
  </si>
  <si>
    <t>Прочие межбюджетные трансферты общего характера</t>
  </si>
  <si>
    <t xml:space="preserve">Приложение №3 </t>
  </si>
  <si>
    <t>к постановлению Администрации Кашинского района</t>
  </si>
  <si>
    <t xml:space="preserve">Ежеквартальный отчет об исполнении расходов бюджета Кашинского района по разделам и подразделам   классификации расходов </t>
  </si>
  <si>
    <t>РП</t>
  </si>
  <si>
    <t xml:space="preserve">Наименование </t>
  </si>
  <si>
    <t>Утверждено решением Собрания депутатов Кашинского района Тверской области о  бюджете с учетом изменений, тыс.руб</t>
  </si>
  <si>
    <t>Кассовое исполнение, тыс.руб.</t>
  </si>
  <si>
    <t>% исполнения к утвержденному бюджету</t>
  </si>
  <si>
    <t>за январь-сентябрь 2015 года</t>
  </si>
  <si>
    <r>
      <t>от  _</t>
    </r>
    <r>
      <rPr>
        <u/>
        <sz val="10"/>
        <color indexed="8"/>
        <rFont val="Times New Roman"/>
        <family val="1"/>
        <charset val="204"/>
      </rPr>
      <t>03.11.2015</t>
    </r>
    <r>
      <rPr>
        <sz val="10"/>
        <color indexed="8"/>
        <rFont val="Times New Roman"/>
        <family val="1"/>
        <charset val="204"/>
      </rPr>
      <t>___ № __</t>
    </r>
    <r>
      <rPr>
        <u/>
        <sz val="10"/>
        <color indexed="8"/>
        <rFont val="Times New Roman"/>
        <family val="1"/>
        <charset val="204"/>
      </rPr>
      <t>388</t>
    </r>
    <r>
      <rPr>
        <sz val="10"/>
        <color indexed="8"/>
        <rFont val="Times New Roman"/>
        <family val="1"/>
        <charset val="204"/>
      </rPr>
      <t>__</t>
    </r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</si>
</sst>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30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b/>
      <sz val="10"/>
      <color indexed="8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2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5" applyNumberFormat="0" applyAlignment="0" applyProtection="0"/>
    <xf numFmtId="0" fontId="16" fillId="29" borderId="6" applyNumberFormat="0" applyAlignment="0" applyProtection="0"/>
    <xf numFmtId="0" fontId="17" fillId="29" borderId="5" applyNumberFormat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30" borderId="11" applyNumberFormat="0" applyAlignment="0" applyProtection="0"/>
    <xf numFmtId="0" fontId="23" fillId="0" borderId="0" applyNumberFormat="0" applyFill="0" applyBorder="0" applyAlignment="0" applyProtection="0"/>
    <xf numFmtId="0" fontId="24" fillId="31" borderId="0" applyNumberFormat="0" applyBorder="0" applyAlignment="0" applyProtection="0"/>
    <xf numFmtId="0" fontId="25" fillId="32" borderId="0" applyNumberFormat="0" applyBorder="0" applyAlignment="0" applyProtection="0"/>
    <xf numFmtId="0" fontId="26" fillId="0" borderId="0" applyNumberFormat="0" applyFill="0" applyBorder="0" applyAlignment="0" applyProtection="0"/>
    <xf numFmtId="0" fontId="1" fillId="33" borderId="12" applyNumberFormat="0" applyFont="0" applyAlignment="0" applyProtection="0"/>
    <xf numFmtId="0" fontId="27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29" fillId="34" borderId="0" applyNumberFormat="0" applyBorder="0" applyAlignment="0" applyProtection="0"/>
  </cellStyleXfs>
  <cellXfs count="48">
    <xf numFmtId="0" fontId="2" fillId="2" borderId="0" xfId="0" applyFont="1" applyFill="1"/>
    <xf numFmtId="0" fontId="3" fillId="2" borderId="0" xfId="0" applyFont="1" applyFill="1"/>
    <xf numFmtId="164" fontId="4" fillId="3" borderId="1" xfId="0" applyNumberFormat="1" applyFont="1" applyFill="1" applyBorder="1" applyAlignment="1">
      <alignment horizontal="right" vertical="top" shrinkToFit="1"/>
    </xf>
    <xf numFmtId="10" fontId="4" fillId="3" borderId="1" xfId="0" applyNumberFormat="1" applyFont="1" applyFill="1" applyBorder="1" applyAlignment="1">
      <alignment horizontal="right" vertical="top" shrinkToFit="1"/>
    </xf>
    <xf numFmtId="0" fontId="3" fillId="2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6" fillId="2" borderId="0" xfId="0" applyFont="1" applyFill="1"/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top" shrinkToFit="1"/>
    </xf>
    <xf numFmtId="0" fontId="7" fillId="0" borderId="1" xfId="0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horizontal="center" vertical="top" shrinkToFit="1"/>
    </xf>
    <xf numFmtId="164" fontId="7" fillId="0" borderId="1" xfId="0" applyNumberFormat="1" applyFont="1" applyFill="1" applyBorder="1" applyAlignment="1">
      <alignment horizontal="right" vertical="top" shrinkToFit="1"/>
    </xf>
    <xf numFmtId="164" fontId="7" fillId="0" borderId="1" xfId="0" applyNumberFormat="1" applyFont="1" applyFill="1" applyBorder="1" applyAlignment="1">
      <alignment horizontal="center" vertical="top" shrinkToFit="1"/>
    </xf>
    <xf numFmtId="0" fontId="7" fillId="2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 wrapText="1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top" shrinkToFit="1"/>
    </xf>
    <xf numFmtId="0" fontId="8" fillId="0" borderId="1" xfId="0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horizontal="center" vertical="top" shrinkToFit="1"/>
    </xf>
    <xf numFmtId="164" fontId="8" fillId="0" borderId="1" xfId="0" applyNumberFormat="1" applyFont="1" applyFill="1" applyBorder="1" applyAlignment="1">
      <alignment horizontal="right" vertical="top" shrinkToFit="1"/>
    </xf>
    <xf numFmtId="164" fontId="8" fillId="0" borderId="1" xfId="0" applyNumberFormat="1" applyFont="1" applyFill="1" applyBorder="1" applyAlignment="1">
      <alignment horizontal="center" vertical="top" shrinkToFit="1"/>
    </xf>
    <xf numFmtId="0" fontId="6" fillId="2" borderId="0" xfId="0" applyFont="1" applyFill="1" applyAlignment="1">
      <alignment horizontal="center" vertical="top"/>
    </xf>
    <xf numFmtId="165" fontId="9" fillId="2" borderId="1" xfId="0" applyNumberFormat="1" applyFont="1" applyFill="1" applyBorder="1" applyAlignment="1">
      <alignment horizontal="center" vertical="top"/>
    </xf>
    <xf numFmtId="165" fontId="6" fillId="2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horizontal="center"/>
    </xf>
    <xf numFmtId="0" fontId="10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 wrapText="1"/>
    </xf>
    <xf numFmtId="0" fontId="10" fillId="2" borderId="0" xfId="0" applyFont="1" applyFill="1" applyAlignment="1">
      <alignment wrapText="1"/>
    </xf>
    <xf numFmtId="0" fontId="11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3" fillId="2" borderId="4" xfId="0" applyFont="1" applyFill="1" applyBorder="1" applyAlignment="1">
      <alignment horizontal="right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U55"/>
  <sheetViews>
    <sheetView showGridLines="0" tabSelected="1" workbookViewId="0">
      <pane ySplit="10" topLeftCell="A26" activePane="bottomLeft" state="frozen"/>
      <selection pane="bottomLeft" activeCell="B9" sqref="B9:B10"/>
    </sheetView>
  </sheetViews>
  <sheetFormatPr defaultRowHeight="12.75" outlineLevelRow="1"/>
  <cols>
    <col min="1" max="1" width="15.7109375" style="7" customWidth="1"/>
    <col min="2" max="2" width="56" style="18" customWidth="1"/>
    <col min="3" max="5" width="11.140625" style="18" hidden="1" customWidth="1"/>
    <col min="6" max="6" width="13.5703125" style="18" hidden="1" customWidth="1"/>
    <col min="7" max="7" width="14.7109375" style="18" hidden="1" customWidth="1"/>
    <col min="8" max="8" width="14.7109375" style="19" customWidth="1"/>
    <col min="9" max="16" width="11.7109375" style="19" hidden="1" customWidth="1"/>
    <col min="17" max="17" width="14" style="19" customWidth="1"/>
    <col min="18" max="20" width="11.7109375" hidden="1" customWidth="1"/>
    <col min="21" max="21" width="13.5703125" style="29" customWidth="1"/>
  </cols>
  <sheetData>
    <row r="1" spans="1:21" ht="12.75" customHeight="1">
      <c r="A1"/>
      <c r="B1" s="42" t="s">
        <v>85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12.75" customHeight="1">
      <c r="A2"/>
      <c r="B2" s="42" t="s">
        <v>86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ht="15.75" customHeight="1">
      <c r="A3"/>
      <c r="B3" s="42" t="s">
        <v>94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>
      <c r="B4" s="43"/>
      <c r="C4" s="43"/>
      <c r="D4" s="43"/>
      <c r="E4" s="43"/>
      <c r="F4" s="43"/>
      <c r="G4" s="43"/>
      <c r="H4" s="43"/>
      <c r="I4" s="32"/>
      <c r="J4" s="32"/>
      <c r="K4" s="32"/>
      <c r="L4" s="32"/>
      <c r="M4" s="32"/>
      <c r="N4" s="32"/>
      <c r="O4" s="32"/>
      <c r="P4" s="32"/>
      <c r="Q4" s="33"/>
      <c r="R4" s="33"/>
      <c r="S4" s="33"/>
      <c r="T4" s="7"/>
      <c r="U4"/>
    </row>
    <row r="5" spans="1:21" ht="53.25" customHeight="1">
      <c r="A5" s="44" t="s">
        <v>87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1:21" ht="12.75" customHeight="1">
      <c r="A6" s="45" t="s">
        <v>93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1">
      <c r="B7" s="46"/>
      <c r="C7" s="46"/>
      <c r="D7" s="46"/>
      <c r="E7" s="46"/>
      <c r="F7" s="46"/>
      <c r="G7" s="46"/>
      <c r="H7" s="46"/>
      <c r="I7" s="8"/>
      <c r="J7" s="8"/>
      <c r="K7" s="8"/>
      <c r="L7" s="8"/>
      <c r="M7" s="8"/>
      <c r="N7" s="8"/>
      <c r="O7" s="8"/>
      <c r="P7" s="8"/>
      <c r="Q7" s="8"/>
      <c r="R7" s="1"/>
      <c r="S7" s="1"/>
      <c r="T7" s="1"/>
    </row>
    <row r="8" spans="1:21"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</row>
    <row r="9" spans="1:21" ht="66" customHeight="1">
      <c r="A9" s="38" t="s">
        <v>88</v>
      </c>
      <c r="B9" s="35" t="s">
        <v>89</v>
      </c>
      <c r="C9" s="35" t="s">
        <v>0</v>
      </c>
      <c r="D9" s="35" t="s">
        <v>0</v>
      </c>
      <c r="E9" s="35" t="s">
        <v>0</v>
      </c>
      <c r="F9" s="35" t="s">
        <v>0</v>
      </c>
      <c r="G9" s="35" t="s">
        <v>0</v>
      </c>
      <c r="H9" s="35" t="s">
        <v>90</v>
      </c>
      <c r="I9" s="35" t="s">
        <v>0</v>
      </c>
      <c r="J9" s="35" t="s">
        <v>0</v>
      </c>
      <c r="K9" s="35" t="s">
        <v>0</v>
      </c>
      <c r="L9" s="35" t="s">
        <v>0</v>
      </c>
      <c r="M9" s="35" t="s">
        <v>0</v>
      </c>
      <c r="N9" s="35" t="s">
        <v>0</v>
      </c>
      <c r="O9" s="35" t="s">
        <v>0</v>
      </c>
      <c r="P9" s="9" t="s">
        <v>0</v>
      </c>
      <c r="Q9" s="35" t="s">
        <v>91</v>
      </c>
      <c r="R9" s="34" t="s">
        <v>0</v>
      </c>
      <c r="S9" s="38" t="s">
        <v>0</v>
      </c>
      <c r="T9" s="38" t="s">
        <v>0</v>
      </c>
      <c r="U9" s="40" t="s">
        <v>92</v>
      </c>
    </row>
    <row r="10" spans="1:21" ht="81" customHeight="1">
      <c r="A10" s="39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9"/>
      <c r="Q10" s="36"/>
      <c r="R10" s="34"/>
      <c r="S10" s="39"/>
      <c r="T10" s="39"/>
      <c r="U10" s="41"/>
    </row>
    <row r="11" spans="1:21" s="6" customFormat="1">
      <c r="A11" s="20"/>
      <c r="B11" s="21"/>
      <c r="C11" s="21"/>
      <c r="D11" s="21"/>
      <c r="E11" s="21"/>
      <c r="F11" s="21"/>
      <c r="G11" s="21"/>
      <c r="H11" s="22">
        <f>H12+H20+H24+H29+H33+H39+H42+H46+H48+H50+H52</f>
        <v>475146.89999999997</v>
      </c>
      <c r="I11" s="22">
        <f t="shared" ref="I11:Q11" si="0">I12+I20+I24+I29+I33+I39+I42+I46+I48+I50+I52</f>
        <v>0</v>
      </c>
      <c r="J11" s="22">
        <f t="shared" si="0"/>
        <v>0</v>
      </c>
      <c r="K11" s="22">
        <f t="shared" si="0"/>
        <v>0</v>
      </c>
      <c r="L11" s="22">
        <f t="shared" si="0"/>
        <v>0</v>
      </c>
      <c r="M11" s="22">
        <f t="shared" si="0"/>
        <v>0</v>
      </c>
      <c r="N11" s="22">
        <f t="shared" si="0"/>
        <v>0</v>
      </c>
      <c r="O11" s="22">
        <f t="shared" si="0"/>
        <v>0</v>
      </c>
      <c r="P11" s="22">
        <f t="shared" si="0"/>
        <v>269945.40000000002</v>
      </c>
      <c r="Q11" s="22">
        <f t="shared" si="0"/>
        <v>265060.2</v>
      </c>
      <c r="R11" s="5"/>
      <c r="S11" s="23"/>
      <c r="T11" s="23"/>
      <c r="U11" s="30">
        <f>Q11/H11*100</f>
        <v>55.784895155582412</v>
      </c>
    </row>
    <row r="12" spans="1:21" s="6" customFormat="1">
      <c r="A12" s="24" t="s">
        <v>1</v>
      </c>
      <c r="B12" s="25" t="s">
        <v>43</v>
      </c>
      <c r="C12" s="26"/>
      <c r="D12" s="26"/>
      <c r="E12" s="26"/>
      <c r="F12" s="26"/>
      <c r="G12" s="27">
        <v>0</v>
      </c>
      <c r="H12" s="28">
        <f>H13+H14+H15+H16+H17+H18+H19</f>
        <v>50729.299999999996</v>
      </c>
      <c r="I12" s="28">
        <f t="shared" ref="I12:Q12" si="1">I13+I14+I15+I16+I17+I18+I19</f>
        <v>0</v>
      </c>
      <c r="J12" s="28">
        <f t="shared" si="1"/>
        <v>0</v>
      </c>
      <c r="K12" s="28">
        <f t="shared" si="1"/>
        <v>0</v>
      </c>
      <c r="L12" s="28">
        <f t="shared" si="1"/>
        <v>0</v>
      </c>
      <c r="M12" s="28">
        <f t="shared" si="1"/>
        <v>0</v>
      </c>
      <c r="N12" s="28">
        <f t="shared" si="1"/>
        <v>0</v>
      </c>
      <c r="O12" s="28">
        <f t="shared" si="1"/>
        <v>0</v>
      </c>
      <c r="P12" s="28">
        <f t="shared" si="1"/>
        <v>34624.800000000003</v>
      </c>
      <c r="Q12" s="28">
        <f t="shared" si="1"/>
        <v>33737.399999999994</v>
      </c>
      <c r="R12" s="2">
        <v>33737.4</v>
      </c>
      <c r="S12" s="3">
        <v>0.68253508299871668</v>
      </c>
      <c r="T12" s="2">
        <v>0</v>
      </c>
      <c r="U12" s="30">
        <f t="shared" ref="U12:U53" si="2">Q12/H12*100</f>
        <v>66.504761548059989</v>
      </c>
    </row>
    <row r="13" spans="1:21" ht="25.5" outlineLevel="1">
      <c r="A13" s="10" t="s">
        <v>2</v>
      </c>
      <c r="B13" s="11" t="s">
        <v>44</v>
      </c>
      <c r="C13" s="12"/>
      <c r="D13" s="12"/>
      <c r="E13" s="12"/>
      <c r="F13" s="12"/>
      <c r="G13" s="13">
        <v>0</v>
      </c>
      <c r="H13" s="14">
        <v>1153.3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911.1</v>
      </c>
      <c r="Q13" s="14">
        <v>857.9</v>
      </c>
      <c r="R13" s="2">
        <v>857.8</v>
      </c>
      <c r="S13" s="3">
        <v>0.78992543783596325</v>
      </c>
      <c r="T13" s="2">
        <v>0</v>
      </c>
      <c r="U13" s="31">
        <f t="shared" si="2"/>
        <v>74.38654296366947</v>
      </c>
    </row>
    <row r="14" spans="1:21" ht="38.25" outlineLevel="1">
      <c r="A14" s="10" t="s">
        <v>3</v>
      </c>
      <c r="B14" s="11" t="s">
        <v>45</v>
      </c>
      <c r="C14" s="12"/>
      <c r="D14" s="12"/>
      <c r="E14" s="12"/>
      <c r="F14" s="12"/>
      <c r="G14" s="13">
        <v>0</v>
      </c>
      <c r="H14" s="14">
        <v>699.2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425.2</v>
      </c>
      <c r="Q14" s="14">
        <v>375.8</v>
      </c>
      <c r="R14" s="2">
        <v>375.9</v>
      </c>
      <c r="S14" s="3">
        <v>0.60812356979405036</v>
      </c>
      <c r="T14" s="2">
        <v>0</v>
      </c>
      <c r="U14" s="31">
        <f t="shared" si="2"/>
        <v>53.747139588100687</v>
      </c>
    </row>
    <row r="15" spans="1:21" ht="38.25" outlineLevel="1">
      <c r="A15" s="10" t="s">
        <v>4</v>
      </c>
      <c r="B15" s="11" t="s">
        <v>46</v>
      </c>
      <c r="C15" s="12"/>
      <c r="D15" s="12"/>
      <c r="E15" s="12"/>
      <c r="F15" s="12"/>
      <c r="G15" s="13">
        <v>0</v>
      </c>
      <c r="H15" s="14">
        <v>30756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19567.900000000001</v>
      </c>
      <c r="Q15" s="14">
        <v>19382.599999999999</v>
      </c>
      <c r="R15" s="2">
        <v>19382.599999999999</v>
      </c>
      <c r="S15" s="3">
        <v>0.6362303290414878</v>
      </c>
      <c r="T15" s="2">
        <v>0</v>
      </c>
      <c r="U15" s="31">
        <f t="shared" si="2"/>
        <v>63.020548835999477</v>
      </c>
    </row>
    <row r="16" spans="1:21" ht="25.5" outlineLevel="1">
      <c r="A16" s="10" t="s">
        <v>5</v>
      </c>
      <c r="B16" s="11" t="s">
        <v>47</v>
      </c>
      <c r="C16" s="12"/>
      <c r="D16" s="12"/>
      <c r="E16" s="12"/>
      <c r="F16" s="12"/>
      <c r="G16" s="13">
        <v>0</v>
      </c>
      <c r="H16" s="14">
        <v>8148.1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5557.2</v>
      </c>
      <c r="Q16" s="14">
        <v>5218.3</v>
      </c>
      <c r="R16" s="2">
        <v>5218.2</v>
      </c>
      <c r="S16" s="3">
        <v>0.68203240058910164</v>
      </c>
      <c r="T16" s="2">
        <v>0</v>
      </c>
      <c r="U16" s="31">
        <f t="shared" si="2"/>
        <v>64.043151164075056</v>
      </c>
    </row>
    <row r="17" spans="1:21" outlineLevel="1">
      <c r="A17" s="10" t="s">
        <v>6</v>
      </c>
      <c r="B17" s="11" t="s">
        <v>48</v>
      </c>
      <c r="C17" s="12"/>
      <c r="D17" s="12"/>
      <c r="E17" s="12"/>
      <c r="F17" s="12"/>
      <c r="G17" s="13">
        <v>0</v>
      </c>
      <c r="H17" s="14">
        <v>1926.6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1926.6</v>
      </c>
      <c r="Q17" s="14">
        <v>1926.6</v>
      </c>
      <c r="R17" s="2">
        <v>1926.6</v>
      </c>
      <c r="S17" s="3">
        <v>1</v>
      </c>
      <c r="T17" s="2">
        <v>0</v>
      </c>
      <c r="U17" s="31">
        <f t="shared" si="2"/>
        <v>100</v>
      </c>
    </row>
    <row r="18" spans="1:21" outlineLevel="1">
      <c r="A18" s="10" t="s">
        <v>7</v>
      </c>
      <c r="B18" s="11" t="s">
        <v>49</v>
      </c>
      <c r="C18" s="12"/>
      <c r="D18" s="12"/>
      <c r="E18" s="12"/>
      <c r="F18" s="12"/>
      <c r="G18" s="13">
        <v>0</v>
      </c>
      <c r="H18" s="14">
        <v>300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2">
        <v>0</v>
      </c>
      <c r="S18" s="3">
        <v>0</v>
      </c>
      <c r="T18" s="2">
        <v>0</v>
      </c>
      <c r="U18" s="31">
        <f t="shared" si="2"/>
        <v>0</v>
      </c>
    </row>
    <row r="19" spans="1:21" outlineLevel="1">
      <c r="A19" s="10" t="s">
        <v>8</v>
      </c>
      <c r="B19" s="11" t="s">
        <v>50</v>
      </c>
      <c r="C19" s="12"/>
      <c r="D19" s="12"/>
      <c r="E19" s="12"/>
      <c r="F19" s="12"/>
      <c r="G19" s="13">
        <v>0</v>
      </c>
      <c r="H19" s="14">
        <v>7746.1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6236.8</v>
      </c>
      <c r="Q19" s="14">
        <v>5976.2</v>
      </c>
      <c r="R19" s="2">
        <v>5976.3</v>
      </c>
      <c r="S19" s="3">
        <v>0.80511198605821988</v>
      </c>
      <c r="T19" s="2">
        <v>0</v>
      </c>
      <c r="U19" s="31">
        <f t="shared" si="2"/>
        <v>77.151082480215848</v>
      </c>
    </row>
    <row r="20" spans="1:21" s="6" customFormat="1">
      <c r="A20" s="24" t="s">
        <v>9</v>
      </c>
      <c r="B20" s="25" t="s">
        <v>51</v>
      </c>
      <c r="C20" s="26"/>
      <c r="D20" s="26"/>
      <c r="E20" s="26"/>
      <c r="F20" s="26"/>
      <c r="G20" s="27">
        <v>0</v>
      </c>
      <c r="H20" s="28">
        <f>H21+H22+H23</f>
        <v>2019.3999999999999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1470.3</v>
      </c>
      <c r="Q20" s="28">
        <v>1403.5</v>
      </c>
      <c r="R20" s="2">
        <v>1403.5</v>
      </c>
      <c r="S20" s="3">
        <v>0.7937699076823409</v>
      </c>
      <c r="T20" s="2">
        <v>0</v>
      </c>
      <c r="U20" s="30">
        <f t="shared" si="2"/>
        <v>69.500841834208188</v>
      </c>
    </row>
    <row r="21" spans="1:21" outlineLevel="1">
      <c r="A21" s="10" t="s">
        <v>10</v>
      </c>
      <c r="B21" s="11" t="s">
        <v>52</v>
      </c>
      <c r="C21" s="12"/>
      <c r="D21" s="12"/>
      <c r="E21" s="12"/>
      <c r="F21" s="12"/>
      <c r="G21" s="13">
        <v>0</v>
      </c>
      <c r="H21" s="14">
        <v>752.1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585</v>
      </c>
      <c r="Q21" s="14">
        <v>526.29999999999995</v>
      </c>
      <c r="R21" s="2">
        <v>526.29999999999995</v>
      </c>
      <c r="S21" s="3">
        <v>1</v>
      </c>
      <c r="T21" s="2">
        <v>0</v>
      </c>
      <c r="U21" s="31">
        <f t="shared" si="2"/>
        <v>69.977396622789513</v>
      </c>
    </row>
    <row r="22" spans="1:21" ht="25.5" outlineLevel="1">
      <c r="A22" s="10" t="s">
        <v>11</v>
      </c>
      <c r="B22" s="11" t="s">
        <v>53</v>
      </c>
      <c r="C22" s="12"/>
      <c r="D22" s="12"/>
      <c r="E22" s="12"/>
      <c r="F22" s="12"/>
      <c r="G22" s="13">
        <v>0</v>
      </c>
      <c r="H22" s="14">
        <v>1217.5999999999999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835.6</v>
      </c>
      <c r="Q22" s="14">
        <v>827.5</v>
      </c>
      <c r="R22" s="2">
        <v>827.5</v>
      </c>
      <c r="S22" s="3">
        <v>0.68626806833114318</v>
      </c>
      <c r="T22" s="2">
        <v>0</v>
      </c>
      <c r="U22" s="31">
        <f t="shared" si="2"/>
        <v>67.961563731931676</v>
      </c>
    </row>
    <row r="23" spans="1:21" outlineLevel="1">
      <c r="A23" s="10" t="s">
        <v>12</v>
      </c>
      <c r="B23" s="11" t="s">
        <v>54</v>
      </c>
      <c r="C23" s="12"/>
      <c r="D23" s="12"/>
      <c r="E23" s="12"/>
      <c r="F23" s="12"/>
      <c r="G23" s="13">
        <v>0</v>
      </c>
      <c r="H23" s="14">
        <v>49.7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49.7</v>
      </c>
      <c r="Q23" s="14">
        <v>49.7</v>
      </c>
      <c r="R23" s="2">
        <v>49.7</v>
      </c>
      <c r="S23" s="3">
        <v>1</v>
      </c>
      <c r="T23" s="2">
        <v>0</v>
      </c>
      <c r="U23" s="31">
        <f t="shared" si="2"/>
        <v>100</v>
      </c>
    </row>
    <row r="24" spans="1:21" s="6" customFormat="1">
      <c r="A24" s="24" t="s">
        <v>13</v>
      </c>
      <c r="B24" s="25" t="s">
        <v>55</v>
      </c>
      <c r="C24" s="26"/>
      <c r="D24" s="26"/>
      <c r="E24" s="26"/>
      <c r="F24" s="26"/>
      <c r="G24" s="27">
        <v>0</v>
      </c>
      <c r="H24" s="28">
        <f>H25+H26+H27+H28</f>
        <v>93442.7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16240.6</v>
      </c>
      <c r="Q24" s="28">
        <v>16237.6</v>
      </c>
      <c r="R24" s="2">
        <v>16237.6</v>
      </c>
      <c r="S24" s="3">
        <v>0.17268893534399343</v>
      </c>
      <c r="T24" s="2">
        <v>0</v>
      </c>
      <c r="U24" s="30">
        <f t="shared" si="2"/>
        <v>17.377066373296149</v>
      </c>
    </row>
    <row r="25" spans="1:21" outlineLevel="1">
      <c r="A25" s="10" t="s">
        <v>14</v>
      </c>
      <c r="B25" s="11" t="s">
        <v>56</v>
      </c>
      <c r="C25" s="12"/>
      <c r="D25" s="12"/>
      <c r="E25" s="12"/>
      <c r="F25" s="12"/>
      <c r="G25" s="13">
        <v>0</v>
      </c>
      <c r="H25" s="14">
        <v>201.3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76.2</v>
      </c>
      <c r="Q25" s="14">
        <v>76.2</v>
      </c>
      <c r="R25" s="2">
        <v>76.2</v>
      </c>
      <c r="S25" s="3">
        <v>0.37853949329359166</v>
      </c>
      <c r="T25" s="2">
        <v>0</v>
      </c>
      <c r="U25" s="31">
        <f t="shared" si="2"/>
        <v>37.853949329359168</v>
      </c>
    </row>
    <row r="26" spans="1:21" outlineLevel="1">
      <c r="A26" s="10" t="s">
        <v>15</v>
      </c>
      <c r="B26" s="11" t="s">
        <v>57</v>
      </c>
      <c r="C26" s="12"/>
      <c r="D26" s="12"/>
      <c r="E26" s="12"/>
      <c r="F26" s="12"/>
      <c r="G26" s="13">
        <v>0</v>
      </c>
      <c r="H26" s="14">
        <v>5262.2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2825.2</v>
      </c>
      <c r="Q26" s="14">
        <v>2825.2</v>
      </c>
      <c r="R26" s="2">
        <v>2825.2</v>
      </c>
      <c r="S26" s="3">
        <v>0.53688571319980238</v>
      </c>
      <c r="T26" s="2">
        <v>0</v>
      </c>
      <c r="U26" s="31">
        <f t="shared" si="2"/>
        <v>53.688571319980241</v>
      </c>
    </row>
    <row r="27" spans="1:21" outlineLevel="1">
      <c r="A27" s="10" t="s">
        <v>16</v>
      </c>
      <c r="B27" s="11" t="s">
        <v>58</v>
      </c>
      <c r="C27" s="12"/>
      <c r="D27" s="12"/>
      <c r="E27" s="12"/>
      <c r="F27" s="12"/>
      <c r="G27" s="13">
        <v>0</v>
      </c>
      <c r="H27" s="14">
        <v>87779.199999999997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13339.2</v>
      </c>
      <c r="Q27" s="14">
        <v>13336.2</v>
      </c>
      <c r="R27" s="2">
        <v>13336.2</v>
      </c>
      <c r="S27" s="3">
        <v>0.15092683004099255</v>
      </c>
      <c r="T27" s="2">
        <v>0</v>
      </c>
      <c r="U27" s="31">
        <f t="shared" si="2"/>
        <v>15.192893077175459</v>
      </c>
    </row>
    <row r="28" spans="1:21" outlineLevel="1">
      <c r="A28" s="10" t="s">
        <v>17</v>
      </c>
      <c r="B28" s="11" t="s">
        <v>59</v>
      </c>
      <c r="C28" s="12"/>
      <c r="D28" s="12"/>
      <c r="E28" s="12"/>
      <c r="F28" s="12"/>
      <c r="G28" s="13">
        <v>0</v>
      </c>
      <c r="H28" s="14">
        <v>200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2">
        <v>0</v>
      </c>
      <c r="S28" s="3">
        <v>0</v>
      </c>
      <c r="T28" s="2">
        <v>0</v>
      </c>
      <c r="U28" s="31">
        <f t="shared" si="2"/>
        <v>0</v>
      </c>
    </row>
    <row r="29" spans="1:21" s="6" customFormat="1">
      <c r="A29" s="24" t="s">
        <v>18</v>
      </c>
      <c r="B29" s="25" t="s">
        <v>60</v>
      </c>
      <c r="C29" s="26"/>
      <c r="D29" s="26"/>
      <c r="E29" s="26"/>
      <c r="F29" s="26"/>
      <c r="G29" s="27">
        <v>0</v>
      </c>
      <c r="H29" s="28">
        <f>H30+H31+H32</f>
        <v>24331.5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14077.5</v>
      </c>
      <c r="Q29" s="28">
        <f>Q30+Q31+Q32</f>
        <v>14077.400000000001</v>
      </c>
      <c r="R29" s="2">
        <v>14077.5</v>
      </c>
      <c r="S29" s="3">
        <v>0.5785709882251403</v>
      </c>
      <c r="T29" s="2">
        <v>0</v>
      </c>
      <c r="U29" s="30">
        <f t="shared" si="2"/>
        <v>57.856687832644923</v>
      </c>
    </row>
    <row r="30" spans="1:21" outlineLevel="1">
      <c r="A30" s="10" t="s">
        <v>19</v>
      </c>
      <c r="B30" s="11" t="s">
        <v>61</v>
      </c>
      <c r="C30" s="12"/>
      <c r="D30" s="12"/>
      <c r="E30" s="12"/>
      <c r="F30" s="12"/>
      <c r="G30" s="13">
        <v>0</v>
      </c>
      <c r="H30" s="14">
        <v>2103.4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728</v>
      </c>
      <c r="Q30" s="14">
        <v>728</v>
      </c>
      <c r="R30" s="2">
        <v>728</v>
      </c>
      <c r="S30" s="3">
        <v>0.34610630407911003</v>
      </c>
      <c r="T30" s="2">
        <v>0</v>
      </c>
      <c r="U30" s="31">
        <f t="shared" si="2"/>
        <v>34.610630407910996</v>
      </c>
    </row>
    <row r="31" spans="1:21" outlineLevel="1">
      <c r="A31" s="10" t="s">
        <v>20</v>
      </c>
      <c r="B31" s="11" t="s">
        <v>62</v>
      </c>
      <c r="C31" s="12"/>
      <c r="D31" s="12"/>
      <c r="E31" s="12"/>
      <c r="F31" s="12"/>
      <c r="G31" s="13">
        <v>0</v>
      </c>
      <c r="H31" s="14">
        <v>4251.7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736.7</v>
      </c>
      <c r="Q31" s="14">
        <v>736.7</v>
      </c>
      <c r="R31" s="2">
        <v>736.7</v>
      </c>
      <c r="S31" s="3">
        <v>0.17327186772349884</v>
      </c>
      <c r="T31" s="2">
        <v>0</v>
      </c>
      <c r="U31" s="31">
        <f t="shared" si="2"/>
        <v>17.327186772349883</v>
      </c>
    </row>
    <row r="32" spans="1:21" outlineLevel="1">
      <c r="A32" s="10" t="s">
        <v>21</v>
      </c>
      <c r="B32" s="11" t="s">
        <v>63</v>
      </c>
      <c r="C32" s="12"/>
      <c r="D32" s="12"/>
      <c r="E32" s="12"/>
      <c r="F32" s="12"/>
      <c r="G32" s="13">
        <v>0</v>
      </c>
      <c r="H32" s="14">
        <v>17976.400000000001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12612.8</v>
      </c>
      <c r="Q32" s="14">
        <v>12612.7</v>
      </c>
      <c r="R32" s="2">
        <v>12612.8</v>
      </c>
      <c r="S32" s="3">
        <v>0.70163102734696603</v>
      </c>
      <c r="T32" s="2">
        <v>0</v>
      </c>
      <c r="U32" s="31">
        <f t="shared" si="2"/>
        <v>70.162546449789716</v>
      </c>
    </row>
    <row r="33" spans="1:21" s="6" customFormat="1">
      <c r="A33" s="24" t="s">
        <v>22</v>
      </c>
      <c r="B33" s="25" t="s">
        <v>64</v>
      </c>
      <c r="C33" s="26"/>
      <c r="D33" s="26"/>
      <c r="E33" s="26"/>
      <c r="F33" s="26"/>
      <c r="G33" s="27">
        <v>0</v>
      </c>
      <c r="H33" s="28">
        <f>H34+H35+H36+H37+H38</f>
        <v>257760.5</v>
      </c>
      <c r="I33" s="28">
        <f t="shared" ref="I33:Q33" si="3">I34+I35+I36+I37+I38</f>
        <v>0</v>
      </c>
      <c r="J33" s="28">
        <f t="shared" si="3"/>
        <v>0</v>
      </c>
      <c r="K33" s="28">
        <f t="shared" si="3"/>
        <v>0</v>
      </c>
      <c r="L33" s="28">
        <f t="shared" si="3"/>
        <v>0</v>
      </c>
      <c r="M33" s="28">
        <f t="shared" si="3"/>
        <v>0</v>
      </c>
      <c r="N33" s="28">
        <f t="shared" si="3"/>
        <v>0</v>
      </c>
      <c r="O33" s="28">
        <f t="shared" si="3"/>
        <v>0</v>
      </c>
      <c r="P33" s="28">
        <f t="shared" si="3"/>
        <v>172364.9</v>
      </c>
      <c r="Q33" s="28">
        <f t="shared" si="3"/>
        <v>170030.5</v>
      </c>
      <c r="R33" s="2">
        <v>170030.5</v>
      </c>
      <c r="S33" s="3">
        <v>0.68053721271158096</v>
      </c>
      <c r="T33" s="2">
        <v>0</v>
      </c>
      <c r="U33" s="30">
        <f t="shared" si="2"/>
        <v>65.964529088048778</v>
      </c>
    </row>
    <row r="34" spans="1:21" outlineLevel="1">
      <c r="A34" s="10" t="s">
        <v>23</v>
      </c>
      <c r="B34" s="11" t="s">
        <v>65</v>
      </c>
      <c r="C34" s="12"/>
      <c r="D34" s="12"/>
      <c r="E34" s="12"/>
      <c r="F34" s="12"/>
      <c r="G34" s="13">
        <v>0</v>
      </c>
      <c r="H34" s="14">
        <v>77154.7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50657</v>
      </c>
      <c r="Q34" s="14">
        <v>50338.5</v>
      </c>
      <c r="R34" s="2">
        <v>50338.5</v>
      </c>
      <c r="S34" s="3">
        <v>0.67063120645305629</v>
      </c>
      <c r="T34" s="2">
        <v>0</v>
      </c>
      <c r="U34" s="31">
        <f t="shared" si="2"/>
        <v>65.243595011062197</v>
      </c>
    </row>
    <row r="35" spans="1:21" outlineLevel="1">
      <c r="A35" s="10" t="s">
        <v>24</v>
      </c>
      <c r="B35" s="11" t="s">
        <v>66</v>
      </c>
      <c r="C35" s="12"/>
      <c r="D35" s="12"/>
      <c r="E35" s="12"/>
      <c r="F35" s="12"/>
      <c r="G35" s="13">
        <v>0</v>
      </c>
      <c r="H35" s="14">
        <v>164516.79999999999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110527.3</v>
      </c>
      <c r="Q35" s="14">
        <v>108609.7</v>
      </c>
      <c r="R35" s="2">
        <v>108609.60000000001</v>
      </c>
      <c r="S35" s="3">
        <v>0.68373435841348473</v>
      </c>
      <c r="T35" s="2">
        <v>0</v>
      </c>
      <c r="U35" s="31">
        <f t="shared" si="2"/>
        <v>66.017391536912953</v>
      </c>
    </row>
    <row r="36" spans="1:21" ht="25.5" outlineLevel="1">
      <c r="A36" s="10" t="s">
        <v>25</v>
      </c>
      <c r="B36" s="11" t="s">
        <v>67</v>
      </c>
      <c r="C36" s="12"/>
      <c r="D36" s="12"/>
      <c r="E36" s="12"/>
      <c r="F36" s="12"/>
      <c r="G36" s="13">
        <v>0</v>
      </c>
      <c r="H36" s="14">
        <v>100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2">
        <v>0</v>
      </c>
      <c r="S36" s="3">
        <v>0</v>
      </c>
      <c r="T36" s="2">
        <v>0</v>
      </c>
      <c r="U36" s="31">
        <f t="shared" si="2"/>
        <v>0</v>
      </c>
    </row>
    <row r="37" spans="1:21" outlineLevel="1">
      <c r="A37" s="10" t="s">
        <v>26</v>
      </c>
      <c r="B37" s="11" t="s">
        <v>68</v>
      </c>
      <c r="C37" s="12"/>
      <c r="D37" s="12"/>
      <c r="E37" s="12"/>
      <c r="F37" s="12"/>
      <c r="G37" s="13">
        <v>0</v>
      </c>
      <c r="H37" s="14">
        <v>5428.5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4321.8999999999996</v>
      </c>
      <c r="Q37" s="14">
        <v>4259.5</v>
      </c>
      <c r="R37" s="2">
        <v>4259.6000000000004</v>
      </c>
      <c r="S37" s="3">
        <v>0.79614994934143868</v>
      </c>
      <c r="T37" s="2">
        <v>0</v>
      </c>
      <c r="U37" s="31">
        <f t="shared" si="2"/>
        <v>78.465506125080594</v>
      </c>
    </row>
    <row r="38" spans="1:21" outlineLevel="1">
      <c r="A38" s="10" t="s">
        <v>27</v>
      </c>
      <c r="B38" s="11" t="s">
        <v>69</v>
      </c>
      <c r="C38" s="12"/>
      <c r="D38" s="12"/>
      <c r="E38" s="12"/>
      <c r="F38" s="12"/>
      <c r="G38" s="13">
        <v>0</v>
      </c>
      <c r="H38" s="14">
        <v>10560.5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6858.7</v>
      </c>
      <c r="Q38" s="14">
        <v>6822.8</v>
      </c>
      <c r="R38" s="2">
        <v>6822.8</v>
      </c>
      <c r="S38" s="3">
        <v>0.64946735476539941</v>
      </c>
      <c r="T38" s="2">
        <v>0</v>
      </c>
      <c r="U38" s="31">
        <f t="shared" si="2"/>
        <v>64.606789451257043</v>
      </c>
    </row>
    <row r="39" spans="1:21" s="6" customFormat="1">
      <c r="A39" s="24" t="s">
        <v>28</v>
      </c>
      <c r="B39" s="25" t="s">
        <v>70</v>
      </c>
      <c r="C39" s="26"/>
      <c r="D39" s="26"/>
      <c r="E39" s="26"/>
      <c r="F39" s="26"/>
      <c r="G39" s="27">
        <v>0</v>
      </c>
      <c r="H39" s="28">
        <f>H40+H41</f>
        <v>29948.5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20726.3</v>
      </c>
      <c r="Q39" s="28">
        <v>19458.599999999999</v>
      </c>
      <c r="R39" s="2">
        <v>19458.599999999999</v>
      </c>
      <c r="S39" s="3">
        <v>0.69206471108736667</v>
      </c>
      <c r="T39" s="2">
        <v>0</v>
      </c>
      <c r="U39" s="30">
        <f t="shared" si="2"/>
        <v>64.973537906739892</v>
      </c>
    </row>
    <row r="40" spans="1:21" outlineLevel="1">
      <c r="A40" s="10" t="s">
        <v>29</v>
      </c>
      <c r="B40" s="11" t="s">
        <v>71</v>
      </c>
      <c r="C40" s="12"/>
      <c r="D40" s="12"/>
      <c r="E40" s="12"/>
      <c r="F40" s="12"/>
      <c r="G40" s="13">
        <v>0</v>
      </c>
      <c r="H40" s="14">
        <v>28852.799999999999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19963.5</v>
      </c>
      <c r="Q40" s="14">
        <v>18755.2</v>
      </c>
      <c r="R40" s="2">
        <v>18755.2</v>
      </c>
      <c r="S40" s="3">
        <v>0.69190858426218604</v>
      </c>
      <c r="T40" s="2">
        <v>0</v>
      </c>
      <c r="U40" s="31">
        <f t="shared" si="2"/>
        <v>65.003049963954979</v>
      </c>
    </row>
    <row r="41" spans="1:21" outlineLevel="1">
      <c r="A41" s="10" t="s">
        <v>30</v>
      </c>
      <c r="B41" s="11" t="s">
        <v>72</v>
      </c>
      <c r="C41" s="12"/>
      <c r="D41" s="12"/>
      <c r="E41" s="12"/>
      <c r="F41" s="12"/>
      <c r="G41" s="13">
        <v>0</v>
      </c>
      <c r="H41" s="14">
        <v>1095.7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762.8</v>
      </c>
      <c r="Q41" s="14">
        <v>703.4</v>
      </c>
      <c r="R41" s="2">
        <v>703.4</v>
      </c>
      <c r="S41" s="3">
        <v>0.69617596057314957</v>
      </c>
      <c r="T41" s="2">
        <v>0</v>
      </c>
      <c r="U41" s="31">
        <f t="shared" si="2"/>
        <v>64.196404125216759</v>
      </c>
    </row>
    <row r="42" spans="1:21" s="6" customFormat="1">
      <c r="A42" s="24" t="s">
        <v>31</v>
      </c>
      <c r="B42" s="25" t="s">
        <v>73</v>
      </c>
      <c r="C42" s="26"/>
      <c r="D42" s="26"/>
      <c r="E42" s="26"/>
      <c r="F42" s="26"/>
      <c r="G42" s="27">
        <v>0</v>
      </c>
      <c r="H42" s="28">
        <f>H43+H44+H45</f>
        <v>9292.1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6425.9</v>
      </c>
      <c r="Q42" s="28">
        <v>6188.5</v>
      </c>
      <c r="R42" s="2">
        <v>6188.5</v>
      </c>
      <c r="S42" s="3">
        <v>0.85680951492039792</v>
      </c>
      <c r="T42" s="2">
        <v>0</v>
      </c>
      <c r="U42" s="30">
        <f t="shared" si="2"/>
        <v>66.599584593364256</v>
      </c>
    </row>
    <row r="43" spans="1:21" outlineLevel="1">
      <c r="A43" s="10" t="s">
        <v>32</v>
      </c>
      <c r="B43" s="11" t="s">
        <v>74</v>
      </c>
      <c r="C43" s="12"/>
      <c r="D43" s="12"/>
      <c r="E43" s="12"/>
      <c r="F43" s="12"/>
      <c r="G43" s="13">
        <v>0</v>
      </c>
      <c r="H43" s="14">
        <v>1500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898.1</v>
      </c>
      <c r="Q43" s="14">
        <v>896.4</v>
      </c>
      <c r="R43" s="2">
        <v>896.4</v>
      </c>
      <c r="S43" s="3">
        <v>0.59873333333333334</v>
      </c>
      <c r="T43" s="2">
        <v>0</v>
      </c>
      <c r="U43" s="31">
        <f t="shared" si="2"/>
        <v>59.760000000000005</v>
      </c>
    </row>
    <row r="44" spans="1:21" outlineLevel="1">
      <c r="A44" s="10" t="s">
        <v>33</v>
      </c>
      <c r="B44" s="11" t="s">
        <v>75</v>
      </c>
      <c r="C44" s="12"/>
      <c r="D44" s="12"/>
      <c r="E44" s="12"/>
      <c r="F44" s="12"/>
      <c r="G44" s="13">
        <v>0</v>
      </c>
      <c r="H44" s="14">
        <v>1636.4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1172.4000000000001</v>
      </c>
      <c r="Q44" s="14">
        <v>946.9</v>
      </c>
      <c r="R44" s="2">
        <v>946.9</v>
      </c>
      <c r="S44" s="3">
        <v>0.71645074553898802</v>
      </c>
      <c r="T44" s="2">
        <v>0</v>
      </c>
      <c r="U44" s="31">
        <f t="shared" si="2"/>
        <v>57.864825226106085</v>
      </c>
    </row>
    <row r="45" spans="1:21" outlineLevel="1">
      <c r="A45" s="10" t="s">
        <v>34</v>
      </c>
      <c r="B45" s="11" t="s">
        <v>76</v>
      </c>
      <c r="C45" s="12"/>
      <c r="D45" s="12"/>
      <c r="E45" s="12"/>
      <c r="F45" s="12"/>
      <c r="G45" s="13">
        <v>0</v>
      </c>
      <c r="H45" s="14">
        <v>6155.7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4355.3999999999996</v>
      </c>
      <c r="Q45" s="14">
        <v>4345.2</v>
      </c>
      <c r="R45" s="2">
        <v>4345.2</v>
      </c>
      <c r="S45" s="3">
        <v>0.99816656735573173</v>
      </c>
      <c r="T45" s="2">
        <v>0</v>
      </c>
      <c r="U45" s="31">
        <f t="shared" si="2"/>
        <v>70.588235294117652</v>
      </c>
    </row>
    <row r="46" spans="1:21" s="6" customFormat="1">
      <c r="A46" s="24" t="s">
        <v>35</v>
      </c>
      <c r="B46" s="25" t="s">
        <v>77</v>
      </c>
      <c r="C46" s="26"/>
      <c r="D46" s="26"/>
      <c r="E46" s="26"/>
      <c r="F46" s="26"/>
      <c r="G46" s="27">
        <v>0</v>
      </c>
      <c r="H46" s="28">
        <v>2859.1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2393.9</v>
      </c>
      <c r="Q46" s="28">
        <v>2305.5</v>
      </c>
      <c r="R46" s="2">
        <v>2305.6</v>
      </c>
      <c r="S46" s="3">
        <v>0.83729145535308314</v>
      </c>
      <c r="T46" s="2">
        <v>0</v>
      </c>
      <c r="U46" s="30">
        <f t="shared" si="2"/>
        <v>80.637263474519955</v>
      </c>
    </row>
    <row r="47" spans="1:21" outlineLevel="1">
      <c r="A47" s="10" t="s">
        <v>36</v>
      </c>
      <c r="B47" s="11" t="s">
        <v>78</v>
      </c>
      <c r="C47" s="12"/>
      <c r="D47" s="12"/>
      <c r="E47" s="12"/>
      <c r="F47" s="12"/>
      <c r="G47" s="13">
        <v>0</v>
      </c>
      <c r="H47" s="14">
        <v>2859.1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2393.9</v>
      </c>
      <c r="Q47" s="14">
        <v>2305.5</v>
      </c>
      <c r="R47" s="2">
        <v>2305.6</v>
      </c>
      <c r="S47" s="3">
        <v>0.83729145535308314</v>
      </c>
      <c r="T47" s="2">
        <v>0</v>
      </c>
      <c r="U47" s="31">
        <f t="shared" si="2"/>
        <v>80.637263474519955</v>
      </c>
    </row>
    <row r="48" spans="1:21" s="6" customFormat="1">
      <c r="A48" s="24" t="s">
        <v>37</v>
      </c>
      <c r="B48" s="25" t="s">
        <v>79</v>
      </c>
      <c r="C48" s="26"/>
      <c r="D48" s="26"/>
      <c r="E48" s="26"/>
      <c r="F48" s="26"/>
      <c r="G48" s="27">
        <v>0</v>
      </c>
      <c r="H48" s="28">
        <v>1743.8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1082.9000000000001</v>
      </c>
      <c r="Q48" s="28">
        <v>1082.9000000000001</v>
      </c>
      <c r="R48" s="2">
        <v>1082.9000000000001</v>
      </c>
      <c r="S48" s="3">
        <v>0.62100011469205185</v>
      </c>
      <c r="T48" s="2">
        <v>0</v>
      </c>
      <c r="U48" s="30">
        <f t="shared" si="2"/>
        <v>62.100011469205199</v>
      </c>
    </row>
    <row r="49" spans="1:21" outlineLevel="1">
      <c r="A49" s="10" t="s">
        <v>38</v>
      </c>
      <c r="B49" s="11" t="s">
        <v>80</v>
      </c>
      <c r="C49" s="12"/>
      <c r="D49" s="12"/>
      <c r="E49" s="12"/>
      <c r="F49" s="12"/>
      <c r="G49" s="13">
        <v>0</v>
      </c>
      <c r="H49" s="14">
        <v>1743.8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1082.9000000000001</v>
      </c>
      <c r="Q49" s="14">
        <v>1082.9000000000001</v>
      </c>
      <c r="R49" s="2">
        <v>1082.9000000000001</v>
      </c>
      <c r="S49" s="3">
        <v>0.62100011469205185</v>
      </c>
      <c r="T49" s="2">
        <v>0</v>
      </c>
      <c r="U49" s="31">
        <f t="shared" si="2"/>
        <v>62.100011469205199</v>
      </c>
    </row>
    <row r="50" spans="1:21" s="6" customFormat="1">
      <c r="A50" s="24" t="s">
        <v>39</v>
      </c>
      <c r="B50" s="25" t="s">
        <v>81</v>
      </c>
      <c r="C50" s="26"/>
      <c r="D50" s="26"/>
      <c r="E50" s="26"/>
      <c r="F50" s="26"/>
      <c r="G50" s="27">
        <v>0</v>
      </c>
      <c r="H50" s="28">
        <v>820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538.29999999999995</v>
      </c>
      <c r="Q50" s="28">
        <v>538.29999999999995</v>
      </c>
      <c r="R50" s="2">
        <v>538.29999999999995</v>
      </c>
      <c r="S50" s="3">
        <v>0.65646341463414637</v>
      </c>
      <c r="T50" s="2">
        <v>0</v>
      </c>
      <c r="U50" s="30">
        <f t="shared" si="2"/>
        <v>65.646341463414629</v>
      </c>
    </row>
    <row r="51" spans="1:21" ht="25.5" outlineLevel="1">
      <c r="A51" s="10" t="s">
        <v>40</v>
      </c>
      <c r="B51" s="11" t="s">
        <v>82</v>
      </c>
      <c r="C51" s="12"/>
      <c r="D51" s="12"/>
      <c r="E51" s="12"/>
      <c r="F51" s="12"/>
      <c r="G51" s="13">
        <v>0</v>
      </c>
      <c r="H51" s="14">
        <v>820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538.29999999999995</v>
      </c>
      <c r="Q51" s="14">
        <v>538.29999999999995</v>
      </c>
      <c r="R51" s="2">
        <v>538.29999999999995</v>
      </c>
      <c r="S51" s="3">
        <v>0.65646341463414637</v>
      </c>
      <c r="T51" s="2">
        <v>0</v>
      </c>
      <c r="U51" s="31">
        <f t="shared" si="2"/>
        <v>65.646341463414629</v>
      </c>
    </row>
    <row r="52" spans="1:21" s="6" customFormat="1" ht="25.5">
      <c r="A52" s="24" t="s">
        <v>41</v>
      </c>
      <c r="B52" s="25" t="s">
        <v>83</v>
      </c>
      <c r="C52" s="26"/>
      <c r="D52" s="26"/>
      <c r="E52" s="26"/>
      <c r="F52" s="26"/>
      <c r="G52" s="27">
        <v>0</v>
      </c>
      <c r="H52" s="28">
        <v>2200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">
        <v>0</v>
      </c>
      <c r="S52" s="3">
        <v>0</v>
      </c>
      <c r="T52" s="2">
        <v>0</v>
      </c>
      <c r="U52" s="30">
        <f t="shared" si="2"/>
        <v>0</v>
      </c>
    </row>
    <row r="53" spans="1:21" outlineLevel="1">
      <c r="A53" s="10" t="s">
        <v>42</v>
      </c>
      <c r="B53" s="11" t="s">
        <v>84</v>
      </c>
      <c r="C53" s="12"/>
      <c r="D53" s="12"/>
      <c r="E53" s="12"/>
      <c r="F53" s="12"/>
      <c r="G53" s="13">
        <v>0</v>
      </c>
      <c r="H53" s="14">
        <v>2200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2">
        <v>0</v>
      </c>
      <c r="S53" s="3">
        <v>0</v>
      </c>
      <c r="T53" s="2">
        <v>0</v>
      </c>
      <c r="U53" s="31">
        <f t="shared" si="2"/>
        <v>0</v>
      </c>
    </row>
    <row r="54" spans="1:21">
      <c r="A54" s="15"/>
      <c r="B54" s="16"/>
      <c r="C54" s="16"/>
      <c r="D54" s="16"/>
      <c r="E54" s="16"/>
      <c r="F54" s="16"/>
      <c r="G54" s="16"/>
      <c r="H54" s="8"/>
      <c r="I54" s="8"/>
      <c r="J54" s="8"/>
      <c r="K54" s="8"/>
      <c r="L54" s="8"/>
      <c r="M54" s="8"/>
      <c r="N54" s="8"/>
      <c r="O54" s="8"/>
      <c r="P54" s="8" t="s">
        <v>0</v>
      </c>
      <c r="Q54" s="8"/>
      <c r="R54" s="1" t="s">
        <v>0</v>
      </c>
      <c r="S54" s="1"/>
      <c r="T54" s="1"/>
    </row>
    <row r="55" spans="1:21"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17"/>
      <c r="R55" s="4"/>
      <c r="S55" s="4"/>
      <c r="T55" s="4"/>
    </row>
  </sheetData>
  <mergeCells count="28">
    <mergeCell ref="K9:K10"/>
    <mergeCell ref="L9:L10"/>
    <mergeCell ref="T9:T10"/>
    <mergeCell ref="Q9:Q10"/>
    <mergeCell ref="C9:C10"/>
    <mergeCell ref="D9:D10"/>
    <mergeCell ref="E9:E10"/>
    <mergeCell ref="F9:F10"/>
    <mergeCell ref="U9:U10"/>
    <mergeCell ref="B1:U1"/>
    <mergeCell ref="B2:U2"/>
    <mergeCell ref="B3:U3"/>
    <mergeCell ref="B4:H4"/>
    <mergeCell ref="A5:U5"/>
    <mergeCell ref="A6:U6"/>
    <mergeCell ref="S9:S10"/>
    <mergeCell ref="B7:H7"/>
    <mergeCell ref="B8:T8"/>
    <mergeCell ref="M9:M10"/>
    <mergeCell ref="N9:N10"/>
    <mergeCell ref="O9:O10"/>
    <mergeCell ref="G9:G10"/>
    <mergeCell ref="B55:P55"/>
    <mergeCell ref="A9:A10"/>
    <mergeCell ref="B9:B10"/>
    <mergeCell ref="H9:H10"/>
    <mergeCell ref="I9:I10"/>
    <mergeCell ref="J9:J10"/>
  </mergeCells>
  <phoneticPr fontId="0" type="noConversion"/>
  <pageMargins left="0.78700000000000003" right="0.59" top="0.59" bottom="0.59" header="0.39300000000000002" footer="0.39300000000000002"/>
  <pageSetup paperSize="9" scale="78" fitToHeight="2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Admin</cp:lastModifiedBy>
  <cp:lastPrinted>2015-10-06T11:25:18Z</cp:lastPrinted>
  <dcterms:created xsi:type="dcterms:W3CDTF">2015-10-06T08:46:17Z</dcterms:created>
  <dcterms:modified xsi:type="dcterms:W3CDTF">2015-11-03T11:43:56Z</dcterms:modified>
</cp:coreProperties>
</file>