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без учета счетов бюджета" sheetId="1" r:id="rId1"/>
  </sheets>
  <definedNames>
    <definedName name="_xlnm.Print_Titles" localSheetId="0">'без учета счетов бюджета'!$9:$10</definedName>
  </definedNames>
  <calcPr calcId="114210" fullCalcOnLoad="1"/>
</workbook>
</file>

<file path=xl/calcChain.xml><?xml version="1.0" encoding="utf-8"?>
<calcChain xmlns="http://schemas.openxmlformats.org/spreadsheetml/2006/main">
  <c r="I40" i="1"/>
  <c r="J40"/>
  <c r="K40"/>
  <c r="L40"/>
  <c r="M40"/>
  <c r="N40"/>
  <c r="O40"/>
  <c r="P40"/>
  <c r="Q40"/>
  <c r="H40"/>
  <c r="I34"/>
  <c r="J34"/>
  <c r="K34"/>
  <c r="L34"/>
  <c r="M34"/>
  <c r="N34"/>
  <c r="O34"/>
  <c r="P34"/>
  <c r="Q34"/>
  <c r="U34"/>
  <c r="H34"/>
  <c r="I21"/>
  <c r="J21"/>
  <c r="K21"/>
  <c r="L21"/>
  <c r="M21"/>
  <c r="N21"/>
  <c r="O21"/>
  <c r="P21"/>
  <c r="Q21"/>
  <c r="H21"/>
  <c r="I13"/>
  <c r="J13"/>
  <c r="J12"/>
  <c r="K13"/>
  <c r="L13"/>
  <c r="M13"/>
  <c r="N13"/>
  <c r="N12"/>
  <c r="O13"/>
  <c r="P13"/>
  <c r="Q13"/>
  <c r="R13"/>
  <c r="S13"/>
  <c r="T13"/>
  <c r="H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O12"/>
  <c r="K12"/>
  <c r="P12"/>
  <c r="L12"/>
  <c r="Q12"/>
  <c r="M12"/>
  <c r="I12"/>
  <c r="H12"/>
  <c r="U13"/>
  <c r="U12"/>
</calcChain>
</file>

<file path=xl/sharedStrings.xml><?xml version="1.0" encoding="utf-8"?>
<sst xmlns="http://schemas.openxmlformats.org/spreadsheetml/2006/main" count="113" uniqueCount="97">
  <si>
    <t>Наименование показателя</t>
  </si>
  <si>
    <t>#Н/Д</t>
  </si>
  <si>
    <t>0100</t>
  </si>
  <si>
    <t>0102</t>
  </si>
  <si>
    <t>0103</t>
  </si>
  <si>
    <t>0104</t>
  </si>
  <si>
    <t>0106</t>
  </si>
  <si>
    <t>0107</t>
  </si>
  <si>
    <t>0111</t>
  </si>
  <si>
    <t>0113</t>
  </si>
  <si>
    <t>0300</t>
  </si>
  <si>
    <t>0304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</si>
  <si>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</si>
  <si>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</si>
  <si>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</si>
  <si>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</si>
  <si>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</si>
  <si>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</si>
  <si>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</si>
  <si>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</si>
  <si>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</si>
  <si>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</si>
  <si>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</si>
  <si>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0700</t>
  </si>
  <si>
    <t>0701</t>
  </si>
  <si>
    <t>0702</t>
  </si>
  <si>
    <t>0705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</si>
  <si>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</si>
  <si>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</si>
  <si>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</si>
  <si>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</si>
  <si>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</si>
  <si>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</si>
  <si>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</si>
  <si>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</si>
  <si>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</si>
  <si>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</si>
  <si>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1102</t>
  </si>
  <si>
    <t>1200</t>
  </si>
  <si>
    <t>1204</t>
  </si>
  <si>
    <t>1300</t>
  </si>
  <si>
    <t>1301</t>
  </si>
  <si>
    <t>1400</t>
  </si>
  <si>
    <t>1403</t>
  </si>
  <si>
    <t>Всего расходов: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</si>
  <si>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</si>
  <si>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</si>
  <si>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</si>
  <si>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</si>
  <si>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</si>
  <si>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</si>
  <si>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</si>
  <si>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</si>
  <si>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</si>
  <si>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</si>
  <si>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</si>
  <si>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</si>
  <si>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</si>
  <si>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</si>
  <si>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</si>
  <si>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хозяйство(дорожные фонды)</t>
  </si>
  <si>
    <t>Другие вопросы в области национальной экономики</t>
  </si>
  <si>
    <t>Прочие межбюджетные трансферты общего характера</t>
  </si>
  <si>
    <t>Межбюджетные трансферты общего характера  бюджетам субъектов Российской Федерации и муниципальных образований</t>
  </si>
  <si>
    <t>Обслуживание государственного внутреннего  и муниципального долга</t>
  </si>
  <si>
    <t>Обслуживание государственного и муниципального долга</t>
  </si>
  <si>
    <t>Другие вопросы в области средств массовой информации</t>
  </si>
  <si>
    <t>Средства массовой информации</t>
  </si>
  <si>
    <t>Массовый спорт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</si>
  <si>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</si>
  <si>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</si>
  <si>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</si>
  <si>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</si>
  <si>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</si>
  <si>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</si>
  <si>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</si>
  <si>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</si>
  <si>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</si>
  <si>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</si>
  <si>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Профессиональная подготовка, переподготовка и повышение квалификации</t>
  </si>
  <si>
    <t>Общее образование</t>
  </si>
  <si>
    <t>Дошкольное образование</t>
  </si>
  <si>
    <t>Образование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</si>
  <si>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</si>
  <si>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</si>
  <si>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</si>
  <si>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</si>
  <si>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 xml:space="preserve">Приложение №3 </t>
  </si>
  <si>
    <t>к постановлению Администрации Кашинского района</t>
  </si>
  <si>
    <t xml:space="preserve">Ежеквартальный отчет об исполнении расходов бюджета Кашинского района по разделам и подразделам   классификации расходов </t>
  </si>
  <si>
    <t>за январь-июнь 2015 года</t>
  </si>
  <si>
    <t>РП</t>
  </si>
  <si>
    <t>Наименование</t>
  </si>
  <si>
    <t>Утверждено решением Собрания депутатов Кашинского района Тверской области о  бюджете с учетом изменений, тыс.руб</t>
  </si>
  <si>
    <t>Кассовое исполнение, тыс.руб.</t>
  </si>
  <si>
    <t>% исполнения к утвержденному бюджету</t>
  </si>
  <si>
    <r>
      <t xml:space="preserve">от  </t>
    </r>
    <r>
      <rPr>
        <u/>
        <sz val="10"/>
        <color indexed="8"/>
        <rFont val="Times New Roman"/>
        <family val="1"/>
        <charset val="204"/>
      </rPr>
      <t>10.09.2015</t>
    </r>
    <r>
      <rPr>
        <sz val="10"/>
        <color indexed="8"/>
        <rFont val="Times New Roman"/>
        <family val="1"/>
        <charset val="204"/>
      </rPr>
      <t xml:space="preserve">  № </t>
    </r>
    <r>
      <rPr>
        <u/>
        <sz val="10"/>
        <color indexed="8"/>
        <rFont val="Times New Roman"/>
        <family val="1"/>
        <charset val="204"/>
      </rPr>
      <t>323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</si>
</sst>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2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5" applyNumberFormat="0" applyAlignment="0" applyProtection="0"/>
    <xf numFmtId="0" fontId="14" fillId="29" borderId="6" applyNumberFormat="0" applyAlignment="0" applyProtection="0"/>
    <xf numFmtId="0" fontId="15" fillId="29" borderId="5" applyNumberForma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30" borderId="11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3" borderId="12" applyNumberFormat="0" applyFont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</cellStyleXfs>
  <cellXfs count="44"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right" vertical="top" shrinkToFit="1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shrinkToFit="1"/>
    </xf>
    <xf numFmtId="10" fontId="6" fillId="3" borderId="1" xfId="0" applyNumberFormat="1" applyFont="1" applyFill="1" applyBorder="1" applyAlignment="1">
      <alignment horizontal="right" vertical="top" shrinkToFit="1"/>
    </xf>
    <xf numFmtId="49" fontId="4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2" borderId="0" xfId="0" applyFont="1" applyFill="1"/>
    <xf numFmtId="165" fontId="7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56"/>
  <sheetViews>
    <sheetView showGridLines="0" tabSelected="1" zoomScaleNormal="100" workbookViewId="0">
      <pane ySplit="10" topLeftCell="A11" activePane="bottomLeft" state="frozen"/>
      <selection pane="bottomLeft" activeCell="G9" sqref="G9:G10"/>
    </sheetView>
  </sheetViews>
  <sheetFormatPr defaultRowHeight="12.75" outlineLevelRow="1"/>
  <cols>
    <col min="1" max="1" width="16.140625" style="4" customWidth="1"/>
    <col min="2" max="4" width="11.140625" style="4" hidden="1" customWidth="1"/>
    <col min="5" max="5" width="13.5703125" style="4" hidden="1" customWidth="1"/>
    <col min="6" max="6" width="14.7109375" style="4" hidden="1" customWidth="1"/>
    <col min="7" max="7" width="51.85546875" style="4" customWidth="1"/>
    <col min="8" max="8" width="14.85546875" style="24" customWidth="1"/>
    <col min="9" max="16" width="11.7109375" style="24" hidden="1" customWidth="1"/>
    <col min="17" max="17" width="14.28515625" style="24" customWidth="1"/>
    <col min="18" max="20" width="11.7109375" style="4" hidden="1" customWidth="1"/>
    <col min="21" max="21" width="13.28515625" style="4" customWidth="1"/>
  </cols>
  <sheetData>
    <row r="1" spans="1:21" ht="12.75" customHeight="1">
      <c r="A1"/>
      <c r="B1" s="40" t="s">
        <v>87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2.75" customHeight="1">
      <c r="A2"/>
      <c r="B2" s="40" t="s">
        <v>88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15.75" customHeight="1">
      <c r="A3"/>
      <c r="B3" s="40" t="s">
        <v>96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>
      <c r="B4" s="41"/>
      <c r="C4" s="41"/>
      <c r="D4" s="41"/>
      <c r="E4" s="41"/>
      <c r="F4" s="41"/>
      <c r="G4" s="41"/>
      <c r="H4" s="41"/>
      <c r="I4" s="25"/>
      <c r="J4" s="25"/>
      <c r="K4" s="25"/>
      <c r="L4" s="25"/>
      <c r="M4" s="25"/>
      <c r="N4" s="25"/>
      <c r="O4" s="25"/>
      <c r="P4" s="25"/>
      <c r="Q4" s="26"/>
      <c r="R4" s="26"/>
      <c r="S4" s="26"/>
      <c r="U4"/>
    </row>
    <row r="5" spans="1:21" ht="53.25" customHeight="1">
      <c r="A5" s="42" t="s">
        <v>89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12.75" customHeight="1">
      <c r="A6" s="43" t="s">
        <v>90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>
      <c r="A7" s="29"/>
      <c r="B7" s="29"/>
      <c r="C7" s="29"/>
      <c r="D7" s="29"/>
      <c r="E7" s="29"/>
      <c r="F7" s="29"/>
      <c r="G7" s="29"/>
      <c r="H7" s="29"/>
      <c r="I7" s="2"/>
      <c r="J7" s="2"/>
      <c r="K7" s="2"/>
      <c r="L7" s="2"/>
      <c r="M7" s="2"/>
      <c r="N7" s="2"/>
      <c r="O7" s="2"/>
      <c r="P7" s="2"/>
      <c r="Q7" s="2"/>
      <c r="R7" s="3"/>
      <c r="S7" s="3"/>
      <c r="T7" s="3"/>
    </row>
    <row r="8" spans="1:2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1" ht="73.5" customHeight="1">
      <c r="A9" s="31" t="s">
        <v>91</v>
      </c>
      <c r="B9" s="31" t="s">
        <v>92</v>
      </c>
      <c r="C9" s="35" t="s">
        <v>1</v>
      </c>
      <c r="D9" s="35" t="s">
        <v>1</v>
      </c>
      <c r="E9" s="35" t="s">
        <v>1</v>
      </c>
      <c r="F9" s="35" t="s">
        <v>1</v>
      </c>
      <c r="G9" s="35" t="s">
        <v>0</v>
      </c>
      <c r="H9" s="33" t="s">
        <v>93</v>
      </c>
      <c r="I9" s="33" t="s">
        <v>1</v>
      </c>
      <c r="J9" s="33" t="s">
        <v>1</v>
      </c>
      <c r="K9" s="33" t="s">
        <v>1</v>
      </c>
      <c r="L9" s="33" t="s">
        <v>1</v>
      </c>
      <c r="M9" s="33" t="s">
        <v>1</v>
      </c>
      <c r="N9" s="33" t="s">
        <v>1</v>
      </c>
      <c r="O9" s="33" t="s">
        <v>1</v>
      </c>
      <c r="P9" s="5" t="s">
        <v>1</v>
      </c>
      <c r="Q9" s="33" t="s">
        <v>94</v>
      </c>
      <c r="R9" s="6" t="s">
        <v>1</v>
      </c>
      <c r="S9" s="35" t="s">
        <v>1</v>
      </c>
      <c r="T9" s="35" t="s">
        <v>1</v>
      </c>
      <c r="U9" s="38" t="s">
        <v>95</v>
      </c>
    </row>
    <row r="10" spans="1:21" ht="78" customHeight="1">
      <c r="A10" s="32"/>
      <c r="B10" s="32"/>
      <c r="C10" s="36"/>
      <c r="D10" s="36"/>
      <c r="E10" s="36"/>
      <c r="F10" s="36"/>
      <c r="G10" s="36"/>
      <c r="H10" s="34"/>
      <c r="I10" s="34"/>
      <c r="J10" s="34"/>
      <c r="K10" s="34"/>
      <c r="L10" s="34"/>
      <c r="M10" s="34"/>
      <c r="N10" s="34"/>
      <c r="O10" s="34"/>
      <c r="P10" s="5"/>
      <c r="Q10" s="34"/>
      <c r="R10" s="6"/>
      <c r="S10" s="36"/>
      <c r="T10" s="36"/>
      <c r="U10" s="39"/>
    </row>
    <row r="11" spans="1:21">
      <c r="A11" s="7">
        <v>1</v>
      </c>
      <c r="B11" s="7"/>
      <c r="C11" s="7"/>
      <c r="D11" s="7"/>
      <c r="E11" s="7"/>
      <c r="F11" s="7"/>
      <c r="G11" s="7">
        <v>2</v>
      </c>
      <c r="H11" s="8">
        <v>3</v>
      </c>
      <c r="I11" s="8"/>
      <c r="J11" s="8"/>
      <c r="K11" s="8"/>
      <c r="L11" s="8"/>
      <c r="M11" s="8"/>
      <c r="N11" s="8"/>
      <c r="O11" s="8"/>
      <c r="P11" s="5"/>
      <c r="Q11" s="8">
        <v>4</v>
      </c>
      <c r="R11" s="6"/>
      <c r="S11" s="7"/>
      <c r="T11" s="7"/>
      <c r="U11" s="9">
        <v>5</v>
      </c>
    </row>
    <row r="12" spans="1:21" s="1" customFormat="1">
      <c r="A12" s="10"/>
      <c r="B12" s="10"/>
      <c r="C12" s="10"/>
      <c r="D12" s="10"/>
      <c r="E12" s="10"/>
      <c r="F12" s="10"/>
      <c r="G12" s="11" t="s">
        <v>44</v>
      </c>
      <c r="H12" s="12">
        <f>H13+H21+H25+H30+H34+H40+H43+H47+H49+H51+H53</f>
        <v>462360.5</v>
      </c>
      <c r="I12" s="12">
        <f t="shared" ref="I12:Q12" si="0">I13+I21+I25+I30+I34+I40+I43+I47+I49+I51+I53</f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  <c r="N12" s="12">
        <f t="shared" si="0"/>
        <v>0</v>
      </c>
      <c r="O12" s="12">
        <f t="shared" si="0"/>
        <v>0</v>
      </c>
      <c r="P12" s="12">
        <f t="shared" si="0"/>
        <v>173811.4</v>
      </c>
      <c r="Q12" s="12">
        <f t="shared" si="0"/>
        <v>169101.19999999998</v>
      </c>
      <c r="R12" s="13"/>
      <c r="S12" s="10"/>
      <c r="T12" s="10"/>
      <c r="U12" s="27">
        <f>Q12/H12*100</f>
        <v>36.573452965813466</v>
      </c>
    </row>
    <row r="13" spans="1:21" s="1" customFormat="1">
      <c r="A13" s="14" t="s">
        <v>2</v>
      </c>
      <c r="B13" s="14"/>
      <c r="C13" s="14"/>
      <c r="D13" s="14"/>
      <c r="E13" s="14"/>
      <c r="F13" s="15">
        <v>0</v>
      </c>
      <c r="G13" s="16" t="s">
        <v>45</v>
      </c>
      <c r="H13" s="17">
        <f>H14+H15+H16+H17+H18+H19+H20</f>
        <v>51420.299999999996</v>
      </c>
      <c r="I13" s="17">
        <f t="shared" ref="I13:T13" si="1">I14+I15+I16+I17+I18+I19+I20</f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20724.099999999999</v>
      </c>
      <c r="Q13" s="17">
        <f t="shared" si="1"/>
        <v>20301</v>
      </c>
      <c r="R13" s="17">
        <f t="shared" si="1"/>
        <v>20300.900000000001</v>
      </c>
      <c r="S13" s="17">
        <f t="shared" si="1"/>
        <v>2.1617353443435072</v>
      </c>
      <c r="T13" s="17">
        <f t="shared" si="1"/>
        <v>0</v>
      </c>
      <c r="U13" s="27">
        <f>Q13/H13*100</f>
        <v>39.480516449729002</v>
      </c>
    </row>
    <row r="14" spans="1:21" ht="25.5" outlineLevel="1">
      <c r="A14" s="19" t="s">
        <v>3</v>
      </c>
      <c r="B14" s="19"/>
      <c r="C14" s="19"/>
      <c r="D14" s="19"/>
      <c r="E14" s="19"/>
      <c r="F14" s="15">
        <v>0</v>
      </c>
      <c r="G14" s="20" t="s">
        <v>46</v>
      </c>
      <c r="H14" s="21">
        <v>1153.3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567.5</v>
      </c>
      <c r="Q14" s="21">
        <v>512</v>
      </c>
      <c r="R14" s="15">
        <v>512</v>
      </c>
      <c r="S14" s="18">
        <v>0.49202358245188138</v>
      </c>
      <c r="T14" s="15">
        <v>0</v>
      </c>
      <c r="U14" s="28">
        <f t="shared" ref="U14:U54" si="2">Q14/H14*100</f>
        <v>44.394346657417842</v>
      </c>
    </row>
    <row r="15" spans="1:21" ht="38.25" outlineLevel="1">
      <c r="A15" s="19" t="s">
        <v>4</v>
      </c>
      <c r="B15" s="19"/>
      <c r="C15" s="19"/>
      <c r="D15" s="19"/>
      <c r="E15" s="19"/>
      <c r="F15" s="15">
        <v>0</v>
      </c>
      <c r="G15" s="20" t="s">
        <v>47</v>
      </c>
      <c r="H15" s="21">
        <v>699.2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248.3</v>
      </c>
      <c r="Q15" s="21">
        <v>229</v>
      </c>
      <c r="R15" s="15">
        <v>229</v>
      </c>
      <c r="S15" s="18">
        <v>0.35512013729977115</v>
      </c>
      <c r="T15" s="15">
        <v>0</v>
      </c>
      <c r="U15" s="28">
        <f t="shared" si="2"/>
        <v>32.751716247139584</v>
      </c>
    </row>
    <row r="16" spans="1:21" ht="38.25" outlineLevel="1">
      <c r="A16" s="19" t="s">
        <v>5</v>
      </c>
      <c r="B16" s="19"/>
      <c r="C16" s="19"/>
      <c r="D16" s="19"/>
      <c r="E16" s="19"/>
      <c r="F16" s="15">
        <v>0</v>
      </c>
      <c r="G16" s="20" t="s">
        <v>48</v>
      </c>
      <c r="H16" s="21">
        <v>30556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12713.9</v>
      </c>
      <c r="Q16" s="21">
        <v>12626</v>
      </c>
      <c r="R16" s="15">
        <v>12626</v>
      </c>
      <c r="S16" s="18">
        <v>0.41608522057860975</v>
      </c>
      <c r="T16" s="15">
        <v>0</v>
      </c>
      <c r="U16" s="28">
        <f t="shared" si="2"/>
        <v>41.320853514857966</v>
      </c>
    </row>
    <row r="17" spans="1:21" ht="38.25" outlineLevel="1">
      <c r="A17" s="19" t="s">
        <v>6</v>
      </c>
      <c r="B17" s="19"/>
      <c r="C17" s="19"/>
      <c r="D17" s="19"/>
      <c r="E17" s="19"/>
      <c r="F17" s="15">
        <v>0</v>
      </c>
      <c r="G17" s="20" t="s">
        <v>49</v>
      </c>
      <c r="H17" s="21">
        <v>8148.1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3629.4</v>
      </c>
      <c r="Q17" s="21">
        <v>3590.5</v>
      </c>
      <c r="R17" s="15">
        <v>3590.5</v>
      </c>
      <c r="S17" s="18">
        <v>0.44543446244477175</v>
      </c>
      <c r="T17" s="15">
        <v>0</v>
      </c>
      <c r="U17" s="28">
        <f t="shared" si="2"/>
        <v>44.065487659699805</v>
      </c>
    </row>
    <row r="18" spans="1:21" outlineLevel="1">
      <c r="A18" s="19" t="s">
        <v>7</v>
      </c>
      <c r="B18" s="19"/>
      <c r="C18" s="19"/>
      <c r="D18" s="19"/>
      <c r="E18" s="19"/>
      <c r="F18" s="15">
        <v>0</v>
      </c>
      <c r="G18" s="20" t="s">
        <v>50</v>
      </c>
      <c r="H18" s="21">
        <v>1926.6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100</v>
      </c>
      <c r="Q18" s="21">
        <v>0</v>
      </c>
      <c r="R18" s="15">
        <v>0</v>
      </c>
      <c r="S18" s="18">
        <v>5.1904910204505349E-2</v>
      </c>
      <c r="T18" s="15">
        <v>0</v>
      </c>
      <c r="U18" s="28">
        <f t="shared" si="2"/>
        <v>0</v>
      </c>
    </row>
    <row r="19" spans="1:21" outlineLevel="1">
      <c r="A19" s="19" t="s">
        <v>8</v>
      </c>
      <c r="B19" s="19"/>
      <c r="C19" s="19"/>
      <c r="D19" s="19"/>
      <c r="E19" s="19"/>
      <c r="F19" s="15">
        <v>0</v>
      </c>
      <c r="G19" s="20" t="s">
        <v>51</v>
      </c>
      <c r="H19" s="21">
        <v>300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15">
        <v>0</v>
      </c>
      <c r="S19" s="18">
        <v>0</v>
      </c>
      <c r="T19" s="15">
        <v>0</v>
      </c>
      <c r="U19" s="28">
        <f t="shared" si="2"/>
        <v>0</v>
      </c>
    </row>
    <row r="20" spans="1:21" outlineLevel="1">
      <c r="A20" s="19" t="s">
        <v>9</v>
      </c>
      <c r="B20" s="19"/>
      <c r="C20" s="19"/>
      <c r="D20" s="19"/>
      <c r="E20" s="19"/>
      <c r="F20" s="15">
        <v>0</v>
      </c>
      <c r="G20" s="20" t="s">
        <v>52</v>
      </c>
      <c r="H20" s="21">
        <v>8637.1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3465</v>
      </c>
      <c r="Q20" s="21">
        <v>3343.5</v>
      </c>
      <c r="R20" s="15">
        <v>3343.4</v>
      </c>
      <c r="S20" s="18">
        <v>0.40116703136396792</v>
      </c>
      <c r="T20" s="15">
        <v>0</v>
      </c>
      <c r="U20" s="28">
        <f t="shared" si="2"/>
        <v>38.710909911891719</v>
      </c>
    </row>
    <row r="21" spans="1:21" s="1" customFormat="1" ht="25.5">
      <c r="A21" s="14" t="s">
        <v>10</v>
      </c>
      <c r="B21" s="14"/>
      <c r="C21" s="14"/>
      <c r="D21" s="14"/>
      <c r="E21" s="14"/>
      <c r="F21" s="15">
        <v>0</v>
      </c>
      <c r="G21" s="16" t="s">
        <v>53</v>
      </c>
      <c r="H21" s="17">
        <f>H22+H23+H24</f>
        <v>2103.3000000000002</v>
      </c>
      <c r="I21" s="17">
        <f t="shared" ref="I21:Q21" si="3">I22+I23+I24</f>
        <v>0</v>
      </c>
      <c r="J21" s="17">
        <f t="shared" si="3"/>
        <v>0</v>
      </c>
      <c r="K21" s="17">
        <f t="shared" si="3"/>
        <v>0</v>
      </c>
      <c r="L21" s="17">
        <f t="shared" si="3"/>
        <v>0</v>
      </c>
      <c r="M21" s="17">
        <f t="shared" si="3"/>
        <v>0</v>
      </c>
      <c r="N21" s="17">
        <f t="shared" si="3"/>
        <v>0</v>
      </c>
      <c r="O21" s="17">
        <f t="shared" si="3"/>
        <v>0</v>
      </c>
      <c r="P21" s="17">
        <f t="shared" si="3"/>
        <v>1066.5</v>
      </c>
      <c r="Q21" s="17">
        <f t="shared" si="3"/>
        <v>909.8</v>
      </c>
      <c r="R21" s="15">
        <v>910</v>
      </c>
      <c r="S21" s="18">
        <v>0.63274992583803025</v>
      </c>
      <c r="T21" s="15">
        <v>0</v>
      </c>
      <c r="U21" s="27">
        <f t="shared" si="2"/>
        <v>43.255836067132599</v>
      </c>
    </row>
    <row r="22" spans="1:21" outlineLevel="1">
      <c r="A22" s="19" t="s">
        <v>11</v>
      </c>
      <c r="B22" s="19"/>
      <c r="C22" s="19"/>
      <c r="D22" s="19"/>
      <c r="E22" s="19"/>
      <c r="F22" s="15">
        <v>0</v>
      </c>
      <c r="G22" s="20" t="s">
        <v>54</v>
      </c>
      <c r="H22" s="21">
        <v>835.7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417.9</v>
      </c>
      <c r="Q22" s="21">
        <v>310.3</v>
      </c>
      <c r="R22" s="15">
        <v>310.39999999999998</v>
      </c>
      <c r="S22" s="18">
        <v>1</v>
      </c>
      <c r="T22" s="15">
        <v>0</v>
      </c>
      <c r="U22" s="28">
        <f t="shared" si="2"/>
        <v>37.130549240157947</v>
      </c>
    </row>
    <row r="23" spans="1:21" ht="25.5" outlineLevel="1">
      <c r="A23" s="19" t="s">
        <v>12</v>
      </c>
      <c r="B23" s="19"/>
      <c r="C23" s="19"/>
      <c r="D23" s="19"/>
      <c r="E23" s="19"/>
      <c r="F23" s="15">
        <v>0</v>
      </c>
      <c r="G23" s="20" t="s">
        <v>55</v>
      </c>
      <c r="H23" s="21">
        <v>1217.5999999999999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598.9</v>
      </c>
      <c r="Q23" s="21">
        <v>549.79999999999995</v>
      </c>
      <c r="R23" s="15">
        <v>549.9</v>
      </c>
      <c r="S23" s="18">
        <v>0.49186925098554535</v>
      </c>
      <c r="T23" s="15">
        <v>0</v>
      </c>
      <c r="U23" s="28">
        <f t="shared" si="2"/>
        <v>45.154402102496718</v>
      </c>
    </row>
    <row r="24" spans="1:21" outlineLevel="1">
      <c r="A24" s="19" t="s">
        <v>13</v>
      </c>
      <c r="B24" s="19"/>
      <c r="C24" s="19"/>
      <c r="D24" s="19"/>
      <c r="E24" s="19"/>
      <c r="F24" s="15">
        <v>0</v>
      </c>
      <c r="G24" s="20" t="s">
        <v>56</v>
      </c>
      <c r="H24" s="21">
        <v>50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49.7</v>
      </c>
      <c r="Q24" s="21">
        <v>49.7</v>
      </c>
      <c r="R24" s="15">
        <v>49.7</v>
      </c>
      <c r="S24" s="18">
        <v>0.99399999999999999</v>
      </c>
      <c r="T24" s="15">
        <v>0</v>
      </c>
      <c r="U24" s="28">
        <f t="shared" si="2"/>
        <v>99.4</v>
      </c>
    </row>
    <row r="25" spans="1:21" s="1" customFormat="1">
      <c r="A25" s="14" t="s">
        <v>14</v>
      </c>
      <c r="B25" s="14"/>
      <c r="C25" s="14"/>
      <c r="D25" s="14"/>
      <c r="E25" s="14"/>
      <c r="F25" s="15">
        <v>0</v>
      </c>
      <c r="G25" s="16" t="s">
        <v>57</v>
      </c>
      <c r="H25" s="17">
        <v>85568.5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8672.9</v>
      </c>
      <c r="Q25" s="17">
        <v>8672.9</v>
      </c>
      <c r="R25" s="15">
        <v>8672.9</v>
      </c>
      <c r="S25" s="18">
        <v>0.10135622337659302</v>
      </c>
      <c r="T25" s="15">
        <v>0</v>
      </c>
      <c r="U25" s="27">
        <f t="shared" si="2"/>
        <v>10.135622337659301</v>
      </c>
    </row>
    <row r="26" spans="1:21" outlineLevel="1">
      <c r="A26" s="19" t="s">
        <v>15</v>
      </c>
      <c r="B26" s="19"/>
      <c r="C26" s="19"/>
      <c r="D26" s="19"/>
      <c r="E26" s="19"/>
      <c r="F26" s="15">
        <v>0</v>
      </c>
      <c r="G26" s="20" t="s">
        <v>58</v>
      </c>
      <c r="H26" s="21">
        <v>201.3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76.2</v>
      </c>
      <c r="Q26" s="21">
        <v>76.2</v>
      </c>
      <c r="R26" s="15">
        <v>76.2</v>
      </c>
      <c r="S26" s="18">
        <v>0.37853949329359166</v>
      </c>
      <c r="T26" s="15">
        <v>0</v>
      </c>
      <c r="U26" s="28">
        <f t="shared" si="2"/>
        <v>37.853949329359168</v>
      </c>
    </row>
    <row r="27" spans="1:21" outlineLevel="1">
      <c r="A27" s="19" t="s">
        <v>16</v>
      </c>
      <c r="B27" s="19"/>
      <c r="C27" s="19"/>
      <c r="D27" s="19"/>
      <c r="E27" s="19"/>
      <c r="F27" s="15">
        <v>0</v>
      </c>
      <c r="G27" s="20" t="s">
        <v>59</v>
      </c>
      <c r="H27" s="21">
        <v>5262.2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1580.8</v>
      </c>
      <c r="Q27" s="21">
        <v>1580.8</v>
      </c>
      <c r="R27" s="15">
        <v>1580.8</v>
      </c>
      <c r="S27" s="18">
        <v>0.30040667401467069</v>
      </c>
      <c r="T27" s="15">
        <v>0</v>
      </c>
      <c r="U27" s="28">
        <f t="shared" si="2"/>
        <v>30.040667401467068</v>
      </c>
    </row>
    <row r="28" spans="1:21" outlineLevel="1">
      <c r="A28" s="19" t="s">
        <v>17</v>
      </c>
      <c r="B28" s="19"/>
      <c r="C28" s="19"/>
      <c r="D28" s="19"/>
      <c r="E28" s="19"/>
      <c r="F28" s="15">
        <v>0</v>
      </c>
      <c r="G28" s="20" t="s">
        <v>60</v>
      </c>
      <c r="H28" s="21">
        <v>79905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7015.9</v>
      </c>
      <c r="Q28" s="21">
        <v>7015.9</v>
      </c>
      <c r="R28" s="15">
        <v>7015.9</v>
      </c>
      <c r="S28" s="18">
        <v>8.7803016081596894E-2</v>
      </c>
      <c r="T28" s="15">
        <v>0</v>
      </c>
      <c r="U28" s="28">
        <f t="shared" si="2"/>
        <v>8.7803016081596894</v>
      </c>
    </row>
    <row r="29" spans="1:21" outlineLevel="1">
      <c r="A29" s="19" t="s">
        <v>18</v>
      </c>
      <c r="B29" s="19"/>
      <c r="C29" s="19"/>
      <c r="D29" s="19"/>
      <c r="E29" s="19"/>
      <c r="F29" s="15">
        <v>0</v>
      </c>
      <c r="G29" s="20" t="s">
        <v>61</v>
      </c>
      <c r="H29" s="21">
        <v>200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15">
        <v>0</v>
      </c>
      <c r="S29" s="18">
        <v>0</v>
      </c>
      <c r="T29" s="15">
        <v>0</v>
      </c>
      <c r="U29" s="28">
        <f t="shared" si="2"/>
        <v>0</v>
      </c>
    </row>
    <row r="30" spans="1:21" s="1" customFormat="1">
      <c r="A30" s="14" t="s">
        <v>19</v>
      </c>
      <c r="B30" s="14"/>
      <c r="C30" s="14"/>
      <c r="D30" s="14"/>
      <c r="E30" s="14"/>
      <c r="F30" s="15">
        <v>0</v>
      </c>
      <c r="G30" s="16" t="s">
        <v>86</v>
      </c>
      <c r="H30" s="17">
        <v>24788.2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8730.7999999999993</v>
      </c>
      <c r="Q30" s="17">
        <v>8730.7999999999993</v>
      </c>
      <c r="R30" s="15">
        <v>8730.7999999999993</v>
      </c>
      <c r="S30" s="18">
        <v>0.35221597372943581</v>
      </c>
      <c r="T30" s="15">
        <v>0</v>
      </c>
      <c r="U30" s="27">
        <f t="shared" si="2"/>
        <v>35.221597372943577</v>
      </c>
    </row>
    <row r="31" spans="1:21" outlineLevel="1">
      <c r="A31" s="19" t="s">
        <v>20</v>
      </c>
      <c r="B31" s="19"/>
      <c r="C31" s="19"/>
      <c r="D31" s="19"/>
      <c r="E31" s="19"/>
      <c r="F31" s="15">
        <v>0</v>
      </c>
      <c r="G31" s="20" t="s">
        <v>85</v>
      </c>
      <c r="H31" s="21">
        <v>1788.2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303.10000000000002</v>
      </c>
      <c r="Q31" s="21">
        <v>303.10000000000002</v>
      </c>
      <c r="R31" s="15">
        <v>303.10000000000002</v>
      </c>
      <c r="S31" s="18">
        <v>0.16950005592215636</v>
      </c>
      <c r="T31" s="15">
        <v>0</v>
      </c>
      <c r="U31" s="28">
        <f t="shared" si="2"/>
        <v>16.950005592215636</v>
      </c>
    </row>
    <row r="32" spans="1:21" outlineLevel="1">
      <c r="A32" s="19" t="s">
        <v>21</v>
      </c>
      <c r="B32" s="19"/>
      <c r="C32" s="19"/>
      <c r="D32" s="19"/>
      <c r="E32" s="19"/>
      <c r="F32" s="15">
        <v>0</v>
      </c>
      <c r="G32" s="20" t="s">
        <v>84</v>
      </c>
      <c r="H32" s="21">
        <v>6900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511.2</v>
      </c>
      <c r="Q32" s="21">
        <v>511.2</v>
      </c>
      <c r="R32" s="15">
        <v>511.2</v>
      </c>
      <c r="S32" s="18">
        <v>7.4086956521739133E-2</v>
      </c>
      <c r="T32" s="15">
        <v>0</v>
      </c>
      <c r="U32" s="28">
        <f t="shared" si="2"/>
        <v>7.4086956521739129</v>
      </c>
    </row>
    <row r="33" spans="1:21" outlineLevel="1">
      <c r="A33" s="19" t="s">
        <v>22</v>
      </c>
      <c r="B33" s="19"/>
      <c r="C33" s="19"/>
      <c r="D33" s="19"/>
      <c r="E33" s="19"/>
      <c r="F33" s="15">
        <v>0</v>
      </c>
      <c r="G33" s="20" t="s">
        <v>83</v>
      </c>
      <c r="H33" s="21">
        <v>16100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7916.5</v>
      </c>
      <c r="Q33" s="21">
        <v>7916.5</v>
      </c>
      <c r="R33" s="15">
        <v>7916.5</v>
      </c>
      <c r="S33" s="18">
        <v>0.49170807453416149</v>
      </c>
      <c r="T33" s="15">
        <v>0</v>
      </c>
      <c r="U33" s="28">
        <f t="shared" si="2"/>
        <v>49.170807453416145</v>
      </c>
    </row>
    <row r="34" spans="1:21" s="1" customFormat="1">
      <c r="A34" s="14" t="s">
        <v>23</v>
      </c>
      <c r="B34" s="14"/>
      <c r="C34" s="14"/>
      <c r="D34" s="14"/>
      <c r="E34" s="14"/>
      <c r="F34" s="15">
        <v>0</v>
      </c>
      <c r="G34" s="16" t="s">
        <v>82</v>
      </c>
      <c r="H34" s="17">
        <f>H35+H36+H37+H38+H39</f>
        <v>254455.59999999998</v>
      </c>
      <c r="I34" s="17">
        <f t="shared" ref="I34:Q34" si="4">I35+I36+I37+I38+I39</f>
        <v>0</v>
      </c>
      <c r="J34" s="17">
        <f t="shared" si="4"/>
        <v>0</v>
      </c>
      <c r="K34" s="17">
        <f t="shared" si="4"/>
        <v>0</v>
      </c>
      <c r="L34" s="17">
        <f t="shared" si="4"/>
        <v>0</v>
      </c>
      <c r="M34" s="17">
        <f t="shared" si="4"/>
        <v>0</v>
      </c>
      <c r="N34" s="17">
        <f t="shared" si="4"/>
        <v>0</v>
      </c>
      <c r="O34" s="17">
        <f t="shared" si="4"/>
        <v>0</v>
      </c>
      <c r="P34" s="17">
        <f t="shared" si="4"/>
        <v>117536.59999999999</v>
      </c>
      <c r="Q34" s="17">
        <f t="shared" si="4"/>
        <v>113829.1</v>
      </c>
      <c r="R34" s="15">
        <v>113829.2</v>
      </c>
      <c r="S34" s="18">
        <v>0.47307054364437462</v>
      </c>
      <c r="T34" s="15">
        <v>0</v>
      </c>
      <c r="U34" s="27">
        <f t="shared" si="2"/>
        <v>44.734366231279651</v>
      </c>
    </row>
    <row r="35" spans="1:21" outlineLevel="1">
      <c r="A35" s="19" t="s">
        <v>24</v>
      </c>
      <c r="B35" s="19"/>
      <c r="C35" s="19"/>
      <c r="D35" s="19"/>
      <c r="E35" s="19"/>
      <c r="F35" s="15">
        <v>0</v>
      </c>
      <c r="G35" s="20" t="s">
        <v>81</v>
      </c>
      <c r="H35" s="21">
        <v>76596.7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33103.4</v>
      </c>
      <c r="Q35" s="21">
        <v>32836.800000000003</v>
      </c>
      <c r="R35" s="15">
        <v>32836.800000000003</v>
      </c>
      <c r="S35" s="18">
        <v>0.44150640918772499</v>
      </c>
      <c r="T35" s="15">
        <v>0</v>
      </c>
      <c r="U35" s="28">
        <f t="shared" si="2"/>
        <v>42.869731985842733</v>
      </c>
    </row>
    <row r="36" spans="1:21" outlineLevel="1">
      <c r="A36" s="19" t="s">
        <v>25</v>
      </c>
      <c r="B36" s="19"/>
      <c r="C36" s="19"/>
      <c r="D36" s="19"/>
      <c r="E36" s="19"/>
      <c r="F36" s="15">
        <v>0</v>
      </c>
      <c r="G36" s="20" t="s">
        <v>80</v>
      </c>
      <c r="H36" s="21">
        <v>161769.9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76713.600000000006</v>
      </c>
      <c r="Q36" s="21">
        <v>73953.100000000006</v>
      </c>
      <c r="R36" s="15">
        <v>73953.2</v>
      </c>
      <c r="S36" s="18">
        <v>0.48741894204999892</v>
      </c>
      <c r="T36" s="15">
        <v>0</v>
      </c>
      <c r="U36" s="28">
        <f t="shared" si="2"/>
        <v>45.71499395128513</v>
      </c>
    </row>
    <row r="37" spans="1:21" ht="25.5" outlineLevel="1">
      <c r="A37" s="19" t="s">
        <v>26</v>
      </c>
      <c r="B37" s="19"/>
      <c r="C37" s="19"/>
      <c r="D37" s="19"/>
      <c r="E37" s="19"/>
      <c r="F37" s="15">
        <v>0</v>
      </c>
      <c r="G37" s="20" t="s">
        <v>79</v>
      </c>
      <c r="H37" s="21">
        <v>100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15">
        <v>0</v>
      </c>
      <c r="S37" s="18">
        <v>0</v>
      </c>
      <c r="T37" s="15">
        <v>0</v>
      </c>
      <c r="U37" s="28">
        <f t="shared" si="2"/>
        <v>0</v>
      </c>
    </row>
    <row r="38" spans="1:21" outlineLevel="1">
      <c r="A38" s="19" t="s">
        <v>27</v>
      </c>
      <c r="B38" s="19"/>
      <c r="C38" s="19"/>
      <c r="D38" s="19"/>
      <c r="E38" s="19"/>
      <c r="F38" s="15">
        <v>0</v>
      </c>
      <c r="G38" s="20" t="s">
        <v>78</v>
      </c>
      <c r="H38" s="21">
        <v>5428.5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3211.4</v>
      </c>
      <c r="Q38" s="21">
        <v>2587.3000000000002</v>
      </c>
      <c r="R38" s="15">
        <v>2587.3000000000002</v>
      </c>
      <c r="S38" s="18">
        <v>0.59158146817721291</v>
      </c>
      <c r="T38" s="15">
        <v>0</v>
      </c>
      <c r="U38" s="28">
        <f t="shared" si="2"/>
        <v>47.661416597586815</v>
      </c>
    </row>
    <row r="39" spans="1:21" outlineLevel="1">
      <c r="A39" s="19" t="s">
        <v>28</v>
      </c>
      <c r="B39" s="19"/>
      <c r="C39" s="19"/>
      <c r="D39" s="19"/>
      <c r="E39" s="19"/>
      <c r="F39" s="15">
        <v>0</v>
      </c>
      <c r="G39" s="20" t="s">
        <v>77</v>
      </c>
      <c r="H39" s="21">
        <v>10560.5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4508.2</v>
      </c>
      <c r="Q39" s="21">
        <v>4451.8999999999996</v>
      </c>
      <c r="R39" s="15">
        <v>4451.8999999999996</v>
      </c>
      <c r="S39" s="18">
        <v>0.42689266606694759</v>
      </c>
      <c r="T39" s="15">
        <v>0</v>
      </c>
      <c r="U39" s="28">
        <f t="shared" si="2"/>
        <v>42.156147909663368</v>
      </c>
    </row>
    <row r="40" spans="1:21" s="1" customFormat="1">
      <c r="A40" s="14" t="s">
        <v>29</v>
      </c>
      <c r="B40" s="14"/>
      <c r="C40" s="14"/>
      <c r="D40" s="14"/>
      <c r="E40" s="14"/>
      <c r="F40" s="15">
        <v>0</v>
      </c>
      <c r="G40" s="16" t="s">
        <v>76</v>
      </c>
      <c r="H40" s="17">
        <f>H41+H42</f>
        <v>29701.9</v>
      </c>
      <c r="I40" s="17">
        <f t="shared" ref="I40:Q40" si="5">I41+I42</f>
        <v>0</v>
      </c>
      <c r="J40" s="17">
        <f t="shared" si="5"/>
        <v>0</v>
      </c>
      <c r="K40" s="17">
        <f t="shared" si="5"/>
        <v>0</v>
      </c>
      <c r="L40" s="17">
        <f t="shared" si="5"/>
        <v>0</v>
      </c>
      <c r="M40" s="17">
        <f t="shared" si="5"/>
        <v>0</v>
      </c>
      <c r="N40" s="17">
        <f t="shared" si="5"/>
        <v>0</v>
      </c>
      <c r="O40" s="17">
        <f t="shared" si="5"/>
        <v>0</v>
      </c>
      <c r="P40" s="17">
        <f t="shared" si="5"/>
        <v>12143.5</v>
      </c>
      <c r="Q40" s="17">
        <f t="shared" si="5"/>
        <v>11784.9</v>
      </c>
      <c r="R40" s="15">
        <v>11784.9</v>
      </c>
      <c r="S40" s="18">
        <v>0.40884589874721822</v>
      </c>
      <c r="T40" s="15">
        <v>0</v>
      </c>
      <c r="U40" s="27">
        <f t="shared" si="2"/>
        <v>39.677259703924662</v>
      </c>
    </row>
    <row r="41" spans="1:21" outlineLevel="1">
      <c r="A41" s="19" t="s">
        <v>30</v>
      </c>
      <c r="B41" s="19"/>
      <c r="C41" s="19"/>
      <c r="D41" s="19"/>
      <c r="E41" s="19"/>
      <c r="F41" s="15">
        <v>0</v>
      </c>
      <c r="G41" s="20" t="s">
        <v>75</v>
      </c>
      <c r="H41" s="21">
        <v>28606.2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11676.8</v>
      </c>
      <c r="Q41" s="21">
        <v>11348.1</v>
      </c>
      <c r="R41" s="15">
        <v>11348.1</v>
      </c>
      <c r="S41" s="18">
        <v>0.40819123127154255</v>
      </c>
      <c r="T41" s="15">
        <v>0</v>
      </c>
      <c r="U41" s="28">
        <f t="shared" si="2"/>
        <v>39.670071522956562</v>
      </c>
    </row>
    <row r="42" spans="1:21" outlineLevel="1">
      <c r="A42" s="19" t="s">
        <v>31</v>
      </c>
      <c r="B42" s="19"/>
      <c r="C42" s="19"/>
      <c r="D42" s="19"/>
      <c r="E42" s="19"/>
      <c r="F42" s="15">
        <v>0</v>
      </c>
      <c r="G42" s="20" t="s">
        <v>74</v>
      </c>
      <c r="H42" s="21">
        <v>1095.7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466.7</v>
      </c>
      <c r="Q42" s="21">
        <v>436.8</v>
      </c>
      <c r="R42" s="15">
        <v>436.8</v>
      </c>
      <c r="S42" s="18">
        <v>0.42593775668522404</v>
      </c>
      <c r="T42" s="15">
        <v>0</v>
      </c>
      <c r="U42" s="28">
        <f t="shared" si="2"/>
        <v>39.864926530984754</v>
      </c>
    </row>
    <row r="43" spans="1:21" s="1" customFormat="1">
      <c r="A43" s="14" t="s">
        <v>32</v>
      </c>
      <c r="B43" s="14"/>
      <c r="C43" s="14"/>
      <c r="D43" s="14"/>
      <c r="E43" s="14"/>
      <c r="F43" s="15">
        <v>0</v>
      </c>
      <c r="G43" s="16" t="s">
        <v>73</v>
      </c>
      <c r="H43" s="17">
        <v>7699.8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3216.3</v>
      </c>
      <c r="Q43" s="17">
        <v>3181.8</v>
      </c>
      <c r="R43" s="15">
        <v>3181.8</v>
      </c>
      <c r="S43" s="18">
        <v>0.41771214836749004</v>
      </c>
      <c r="T43" s="15">
        <v>0</v>
      </c>
      <c r="U43" s="27">
        <f t="shared" si="2"/>
        <v>41.323151250681839</v>
      </c>
    </row>
    <row r="44" spans="1:21" outlineLevel="1">
      <c r="A44" s="19" t="s">
        <v>33</v>
      </c>
      <c r="B44" s="19"/>
      <c r="C44" s="19"/>
      <c r="D44" s="19"/>
      <c r="E44" s="19"/>
      <c r="F44" s="15">
        <v>0</v>
      </c>
      <c r="G44" s="20" t="s">
        <v>72</v>
      </c>
      <c r="H44" s="21">
        <v>1700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602</v>
      </c>
      <c r="Q44" s="21">
        <v>595.9</v>
      </c>
      <c r="R44" s="15">
        <v>595.9</v>
      </c>
      <c r="S44" s="18">
        <v>0.35411764705882354</v>
      </c>
      <c r="T44" s="15">
        <v>0</v>
      </c>
      <c r="U44" s="28">
        <f t="shared" si="2"/>
        <v>35.05294117647059</v>
      </c>
    </row>
    <row r="45" spans="1:21" outlineLevel="1">
      <c r="A45" s="19" t="s">
        <v>34</v>
      </c>
      <c r="B45" s="19"/>
      <c r="C45" s="19"/>
      <c r="D45" s="19"/>
      <c r="E45" s="19"/>
      <c r="F45" s="15">
        <v>0</v>
      </c>
      <c r="G45" s="20" t="s">
        <v>71</v>
      </c>
      <c r="H45" s="21">
        <v>1636.4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212</v>
      </c>
      <c r="Q45" s="21">
        <v>212</v>
      </c>
      <c r="R45" s="15">
        <v>212</v>
      </c>
      <c r="S45" s="18">
        <v>0.1295526766071865</v>
      </c>
      <c r="T45" s="15">
        <v>0</v>
      </c>
      <c r="U45" s="28">
        <f t="shared" si="2"/>
        <v>12.955267660718651</v>
      </c>
    </row>
    <row r="46" spans="1:21" outlineLevel="1">
      <c r="A46" s="19" t="s">
        <v>35</v>
      </c>
      <c r="B46" s="19"/>
      <c r="C46" s="19"/>
      <c r="D46" s="19"/>
      <c r="E46" s="19"/>
      <c r="F46" s="15">
        <v>0</v>
      </c>
      <c r="G46" s="20" t="s">
        <v>70</v>
      </c>
      <c r="H46" s="21">
        <v>4363.3999999999996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2402.3000000000002</v>
      </c>
      <c r="Q46" s="21">
        <v>2373.9</v>
      </c>
      <c r="R46" s="15">
        <v>2373.9</v>
      </c>
      <c r="S46" s="18">
        <v>0.55055690516569644</v>
      </c>
      <c r="T46" s="15">
        <v>0</v>
      </c>
      <c r="U46" s="28">
        <f t="shared" si="2"/>
        <v>54.404821927854428</v>
      </c>
    </row>
    <row r="47" spans="1:21" s="1" customFormat="1">
      <c r="A47" s="14" t="s">
        <v>36</v>
      </c>
      <c r="B47" s="14"/>
      <c r="C47" s="14"/>
      <c r="D47" s="14"/>
      <c r="E47" s="14"/>
      <c r="F47" s="15">
        <v>0</v>
      </c>
      <c r="G47" s="16" t="s">
        <v>69</v>
      </c>
      <c r="H47" s="17">
        <v>2859.1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741.2</v>
      </c>
      <c r="Q47" s="17">
        <v>711.4</v>
      </c>
      <c r="R47" s="15">
        <v>711.5</v>
      </c>
      <c r="S47" s="18">
        <v>0.25924241894302402</v>
      </c>
      <c r="T47" s="15">
        <v>0</v>
      </c>
      <c r="U47" s="27">
        <f t="shared" si="2"/>
        <v>24.881955860235738</v>
      </c>
    </row>
    <row r="48" spans="1:21" outlineLevel="1">
      <c r="A48" s="19" t="s">
        <v>37</v>
      </c>
      <c r="B48" s="19"/>
      <c r="C48" s="19"/>
      <c r="D48" s="19"/>
      <c r="E48" s="19"/>
      <c r="F48" s="15">
        <v>0</v>
      </c>
      <c r="G48" s="20" t="s">
        <v>68</v>
      </c>
      <c r="H48" s="21">
        <v>2859.1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741.2</v>
      </c>
      <c r="Q48" s="21">
        <v>711.4</v>
      </c>
      <c r="R48" s="15">
        <v>711.5</v>
      </c>
      <c r="S48" s="18">
        <v>0.25924241894302402</v>
      </c>
      <c r="T48" s="15">
        <v>0</v>
      </c>
      <c r="U48" s="28">
        <f t="shared" si="2"/>
        <v>24.881955860235738</v>
      </c>
    </row>
    <row r="49" spans="1:21" s="1" customFormat="1">
      <c r="A49" s="14" t="s">
        <v>38</v>
      </c>
      <c r="B49" s="14"/>
      <c r="C49" s="14"/>
      <c r="D49" s="14"/>
      <c r="E49" s="14"/>
      <c r="F49" s="15">
        <v>0</v>
      </c>
      <c r="G49" s="16" t="s">
        <v>67</v>
      </c>
      <c r="H49" s="17">
        <v>1743.8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645</v>
      </c>
      <c r="Q49" s="17">
        <v>645</v>
      </c>
      <c r="R49" s="15">
        <v>645</v>
      </c>
      <c r="S49" s="18">
        <v>0.36988186718660399</v>
      </c>
      <c r="T49" s="15">
        <v>0</v>
      </c>
      <c r="U49" s="27">
        <f t="shared" si="2"/>
        <v>36.988186718660401</v>
      </c>
    </row>
    <row r="50" spans="1:21" outlineLevel="1">
      <c r="A50" s="19" t="s">
        <v>39</v>
      </c>
      <c r="B50" s="19"/>
      <c r="C50" s="19"/>
      <c r="D50" s="19"/>
      <c r="E50" s="19"/>
      <c r="F50" s="15">
        <v>0</v>
      </c>
      <c r="G50" s="20" t="s">
        <v>66</v>
      </c>
      <c r="H50" s="21">
        <v>1743.8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645</v>
      </c>
      <c r="Q50" s="21">
        <v>645</v>
      </c>
      <c r="R50" s="15">
        <v>645</v>
      </c>
      <c r="S50" s="18">
        <v>0.36988186718660399</v>
      </c>
      <c r="T50" s="15">
        <v>0</v>
      </c>
      <c r="U50" s="28">
        <f t="shared" si="2"/>
        <v>36.988186718660401</v>
      </c>
    </row>
    <row r="51" spans="1:21" s="1" customFormat="1">
      <c r="A51" s="14" t="s">
        <v>40</v>
      </c>
      <c r="B51" s="14"/>
      <c r="C51" s="14"/>
      <c r="D51" s="14"/>
      <c r="E51" s="14"/>
      <c r="F51" s="15">
        <v>0</v>
      </c>
      <c r="G51" s="16" t="s">
        <v>65</v>
      </c>
      <c r="H51" s="17">
        <v>820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334.5</v>
      </c>
      <c r="Q51" s="17">
        <v>334.5</v>
      </c>
      <c r="R51" s="15">
        <v>334.5</v>
      </c>
      <c r="S51" s="18">
        <v>0.40792682926829266</v>
      </c>
      <c r="T51" s="15">
        <v>0</v>
      </c>
      <c r="U51" s="27">
        <f t="shared" si="2"/>
        <v>40.792682926829265</v>
      </c>
    </row>
    <row r="52" spans="1:21" ht="25.5" outlineLevel="1">
      <c r="A52" s="19" t="s">
        <v>41</v>
      </c>
      <c r="B52" s="19"/>
      <c r="C52" s="19"/>
      <c r="D52" s="19"/>
      <c r="E52" s="19"/>
      <c r="F52" s="15">
        <v>0</v>
      </c>
      <c r="G52" s="20" t="s">
        <v>64</v>
      </c>
      <c r="H52" s="21">
        <v>820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334.5</v>
      </c>
      <c r="Q52" s="21">
        <v>334.5</v>
      </c>
      <c r="R52" s="15">
        <v>334.5</v>
      </c>
      <c r="S52" s="18">
        <v>0.40792682926829266</v>
      </c>
      <c r="T52" s="15">
        <v>0</v>
      </c>
      <c r="U52" s="28">
        <f t="shared" si="2"/>
        <v>40.792682926829265</v>
      </c>
    </row>
    <row r="53" spans="1:21" s="1" customFormat="1" ht="38.25">
      <c r="A53" s="14" t="s">
        <v>42</v>
      </c>
      <c r="B53" s="14"/>
      <c r="C53" s="14"/>
      <c r="D53" s="14"/>
      <c r="E53" s="14"/>
      <c r="F53" s="15">
        <v>0</v>
      </c>
      <c r="G53" s="16" t="s">
        <v>63</v>
      </c>
      <c r="H53" s="17">
        <v>1200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5">
        <v>0</v>
      </c>
      <c r="S53" s="18">
        <v>0</v>
      </c>
      <c r="T53" s="15">
        <v>0</v>
      </c>
      <c r="U53" s="27">
        <f t="shared" si="2"/>
        <v>0</v>
      </c>
    </row>
    <row r="54" spans="1:21" outlineLevel="1">
      <c r="A54" s="19" t="s">
        <v>43</v>
      </c>
      <c r="B54" s="19"/>
      <c r="C54" s="19"/>
      <c r="D54" s="19"/>
      <c r="E54" s="19"/>
      <c r="F54" s="15">
        <v>0</v>
      </c>
      <c r="G54" s="20" t="s">
        <v>62</v>
      </c>
      <c r="H54" s="21">
        <v>1200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15">
        <v>0</v>
      </c>
      <c r="S54" s="18">
        <v>0</v>
      </c>
      <c r="T54" s="15">
        <v>0</v>
      </c>
      <c r="U54" s="28">
        <f t="shared" si="2"/>
        <v>0</v>
      </c>
    </row>
    <row r="55" spans="1:21">
      <c r="A55" s="3"/>
      <c r="B55" s="3"/>
      <c r="C55" s="3"/>
      <c r="D55" s="3"/>
      <c r="E55" s="3"/>
      <c r="F55" s="3"/>
      <c r="G55" s="3"/>
      <c r="H55" s="2"/>
      <c r="I55" s="2"/>
      <c r="J55" s="2"/>
      <c r="K55" s="2"/>
      <c r="L55" s="2"/>
      <c r="M55" s="2"/>
      <c r="N55" s="2"/>
      <c r="O55" s="2"/>
      <c r="P55" s="2" t="s">
        <v>1</v>
      </c>
      <c r="Q55" s="2"/>
      <c r="R55" s="3" t="s">
        <v>1</v>
      </c>
      <c r="S55" s="3"/>
      <c r="T55" s="3"/>
    </row>
    <row r="56" spans="1:2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22"/>
      <c r="R56" s="23"/>
      <c r="S56" s="23"/>
      <c r="T56" s="23"/>
    </row>
  </sheetData>
  <mergeCells count="28">
    <mergeCell ref="A56:P56"/>
    <mergeCell ref="G9:G10"/>
    <mergeCell ref="U9:U10"/>
    <mergeCell ref="B1:U1"/>
    <mergeCell ref="B2:U2"/>
    <mergeCell ref="B3:U3"/>
    <mergeCell ref="B4:H4"/>
    <mergeCell ref="A5:U5"/>
    <mergeCell ref="A6:U6"/>
    <mergeCell ref="S9:S10"/>
    <mergeCell ref="C9:C10"/>
    <mergeCell ref="D9:D10"/>
    <mergeCell ref="E9:E10"/>
    <mergeCell ref="T9:T10"/>
    <mergeCell ref="Q9:Q10"/>
    <mergeCell ref="M9:M10"/>
    <mergeCell ref="N9:N10"/>
    <mergeCell ref="O9:O10"/>
    <mergeCell ref="A7:H7"/>
    <mergeCell ref="A8:T8"/>
    <mergeCell ref="A9:A10"/>
    <mergeCell ref="H9:H10"/>
    <mergeCell ref="I9:I10"/>
    <mergeCell ref="J9:J10"/>
    <mergeCell ref="K9:K10"/>
    <mergeCell ref="L9:L10"/>
    <mergeCell ref="F9:F10"/>
    <mergeCell ref="B9:B10"/>
  </mergeCells>
  <phoneticPr fontId="0" type="noConversion"/>
  <pageMargins left="0.78700000000000003" right="0.59" top="0.59" bottom="0.59" header="0.39300000000000002" footer="0.39300000000000002"/>
  <pageSetup paperSize="9" scale="34" fitToHeight="2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Admin</cp:lastModifiedBy>
  <cp:lastPrinted>2015-07-14T10:37:55Z</cp:lastPrinted>
  <dcterms:created xsi:type="dcterms:W3CDTF">2015-07-14T08:35:55Z</dcterms:created>
  <dcterms:modified xsi:type="dcterms:W3CDTF">2015-09-11T08:28:48Z</dcterms:modified>
</cp:coreProperties>
</file>