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бюджета'!$10:$11</definedName>
  </definedNames>
  <calcPr calcId="114210" fullCalcOnLoad="1"/>
</workbook>
</file>

<file path=xl/calcChain.xml><?xml version="1.0" encoding="utf-8"?>
<calcChain xmlns="http://schemas.openxmlformats.org/spreadsheetml/2006/main">
  <c r="K249" i="1"/>
  <c r="K110"/>
  <c r="L110"/>
  <c r="M110"/>
  <c r="N110"/>
  <c r="O110"/>
  <c r="P110"/>
  <c r="Q110"/>
  <c r="R110"/>
  <c r="S110"/>
  <c r="S390"/>
  <c r="X390"/>
  <c r="S383"/>
  <c r="X383"/>
  <c r="K311"/>
  <c r="K310"/>
  <c r="X310"/>
  <c r="S251"/>
  <c r="S250"/>
  <c r="L249"/>
  <c r="M249"/>
  <c r="N249"/>
  <c r="O249"/>
  <c r="P249"/>
  <c r="Q249"/>
  <c r="R249"/>
  <c r="K240"/>
  <c r="K239"/>
  <c r="L240"/>
  <c r="L239"/>
  <c r="L238"/>
  <c r="L237"/>
  <c r="L236"/>
  <c r="M240"/>
  <c r="M239"/>
  <c r="M238"/>
  <c r="M237"/>
  <c r="M236"/>
  <c r="N240"/>
  <c r="N239"/>
  <c r="N238"/>
  <c r="N237"/>
  <c r="N236"/>
  <c r="O240"/>
  <c r="O239"/>
  <c r="O238"/>
  <c r="P240"/>
  <c r="P239"/>
  <c r="P238"/>
  <c r="P237"/>
  <c r="P236"/>
  <c r="Q240"/>
  <c r="Q239"/>
  <c r="Q238"/>
  <c r="Q237"/>
  <c r="Q236"/>
  <c r="R240"/>
  <c r="R239"/>
  <c r="R238"/>
  <c r="R237"/>
  <c r="R236"/>
  <c r="S240"/>
  <c r="X240"/>
  <c r="K90"/>
  <c r="L90"/>
  <c r="M90"/>
  <c r="N90"/>
  <c r="N35"/>
  <c r="N13"/>
  <c r="O90"/>
  <c r="P90"/>
  <c r="Q90"/>
  <c r="R90"/>
  <c r="S90"/>
  <c r="X90"/>
  <c r="K69"/>
  <c r="K68"/>
  <c r="S40"/>
  <c r="X40"/>
  <c r="L36"/>
  <c r="M36"/>
  <c r="M35"/>
  <c r="N36"/>
  <c r="O36"/>
  <c r="O35"/>
  <c r="P36"/>
  <c r="Q36"/>
  <c r="R36"/>
  <c r="K14"/>
  <c r="L14"/>
  <c r="M14"/>
  <c r="N14"/>
  <c r="O14"/>
  <c r="P14"/>
  <c r="Q14"/>
  <c r="R14"/>
  <c r="S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41"/>
  <c r="X42"/>
  <c r="X43"/>
  <c r="X44"/>
  <c r="X45"/>
  <c r="X46"/>
  <c r="X47"/>
  <c r="X48"/>
  <c r="X49"/>
  <c r="X50"/>
  <c r="X51"/>
  <c r="X52"/>
  <c r="X54"/>
  <c r="X55"/>
  <c r="X56"/>
  <c r="X57"/>
  <c r="X58"/>
  <c r="X59"/>
  <c r="X60"/>
  <c r="X61"/>
  <c r="X62"/>
  <c r="X63"/>
  <c r="X64"/>
  <c r="X65"/>
  <c r="X66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41"/>
  <c r="X242"/>
  <c r="X243"/>
  <c r="X244"/>
  <c r="X245"/>
  <c r="X246"/>
  <c r="X247"/>
  <c r="X248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4"/>
  <c r="X385"/>
  <c r="X386"/>
  <c r="X387"/>
  <c r="X388"/>
  <c r="X389"/>
  <c r="X391"/>
  <c r="X392"/>
  <c r="X393"/>
  <c r="X394"/>
  <c r="X395"/>
  <c r="P35"/>
  <c r="L35"/>
  <c r="Q35"/>
  <c r="Q13"/>
  <c r="X311"/>
  <c r="S239"/>
  <c r="R35"/>
  <c r="X69"/>
  <c r="X14"/>
  <c r="S238"/>
  <c r="K67"/>
  <c r="X68"/>
  <c r="O13"/>
  <c r="S382"/>
  <c r="L13"/>
  <c r="O237"/>
  <c r="O236"/>
  <c r="P13"/>
  <c r="M13"/>
  <c r="R13"/>
  <c r="S39"/>
  <c r="X251"/>
  <c r="K238"/>
  <c r="K237"/>
  <c r="K236"/>
  <c r="X239"/>
  <c r="X250"/>
  <c r="S249"/>
  <c r="X382"/>
  <c r="S381"/>
  <c r="K53"/>
  <c r="X67"/>
  <c r="S38"/>
  <c r="X39"/>
  <c r="X238"/>
  <c r="X249"/>
  <c r="S237"/>
  <c r="X381"/>
  <c r="S380"/>
  <c r="K36"/>
  <c r="K35"/>
  <c r="K13"/>
  <c r="X53"/>
  <c r="S37"/>
  <c r="X38"/>
  <c r="X237"/>
  <c r="S236"/>
  <c r="X37"/>
  <c r="S36"/>
  <c r="S332"/>
  <c r="X332"/>
  <c r="X380"/>
  <c r="X236"/>
  <c r="S35"/>
  <c r="X36"/>
  <c r="X35"/>
  <c r="S13"/>
  <c r="X13"/>
</calcChain>
</file>

<file path=xl/sharedStrings.xml><?xml version="1.0" encoding="utf-8"?>
<sst xmlns="http://schemas.openxmlformats.org/spreadsheetml/2006/main" count="1616" uniqueCount="411">
  <si>
    <t>Финансовое управление администрации Кашинского района</t>
  </si>
  <si>
    <t>#Н/Д</t>
  </si>
  <si>
    <t>601</t>
  </si>
  <si>
    <t>0100</t>
  </si>
  <si>
    <t>0106</t>
  </si>
  <si>
    <t>0900000</t>
  </si>
  <si>
    <t>0990000</t>
  </si>
  <si>
    <t>0999330</t>
  </si>
  <si>
    <t>100</t>
  </si>
  <si>
    <t>200</t>
  </si>
  <si>
    <t>800</t>
  </si>
  <si>
    <t>1300</t>
  </si>
  <si>
    <t>1301</t>
  </si>
  <si>
    <t>0910000</t>
  </si>
  <si>
    <t>0911001</t>
  </si>
  <si>
    <t>700</t>
  </si>
  <si>
    <t>1400</t>
  </si>
  <si>
    <t>1403</t>
  </si>
  <si>
    <t>0930000</t>
  </si>
  <si>
    <t>0937702</t>
  </si>
  <si>
    <t>500</t>
  </si>
  <si>
    <t>602</t>
  </si>
  <si>
    <t>0104</t>
  </si>
  <si>
    <t>0800000</t>
  </si>
  <si>
    <t>0890000</t>
  </si>
  <si>
    <t>0899330</t>
  </si>
  <si>
    <t>0107</t>
  </si>
  <si>
    <t>0810000</t>
  </si>
  <si>
    <t>0811003</t>
  </si>
  <si>
    <t>0111</t>
  </si>
  <si>
    <t>9900000</t>
  </si>
  <si>
    <t>9920001</t>
  </si>
  <si>
    <t>0113</t>
  </si>
  <si>
    <t>0500000</t>
  </si>
  <si>
    <t>0520000</t>
  </si>
  <si>
    <t>0521001</t>
  </si>
  <si>
    <t>0526401</t>
  </si>
  <si>
    <t>0540000</t>
  </si>
  <si>
    <t>0541001</t>
  </si>
  <si>
    <t>0541003</t>
  </si>
  <si>
    <t>0541004</t>
  </si>
  <si>
    <t>0811002</t>
  </si>
  <si>
    <t>0814001</t>
  </si>
  <si>
    <t>600</t>
  </si>
  <si>
    <t>0817541</t>
  </si>
  <si>
    <t>0820000</t>
  </si>
  <si>
    <t>0821001</t>
  </si>
  <si>
    <t>1000000</t>
  </si>
  <si>
    <t>1020000</t>
  </si>
  <si>
    <t>1021001</t>
  </si>
  <si>
    <t>9940000</t>
  </si>
  <si>
    <t>9949350</t>
  </si>
  <si>
    <t>0300</t>
  </si>
  <si>
    <t>0304</t>
  </si>
  <si>
    <t>0815931</t>
  </si>
  <si>
    <t>0309</t>
  </si>
  <si>
    <t>1100000</t>
  </si>
  <si>
    <t>1120000</t>
  </si>
  <si>
    <t>1122003</t>
  </si>
  <si>
    <t>1127802</t>
  </si>
  <si>
    <t>0310</t>
  </si>
  <si>
    <t>1130000</t>
  </si>
  <si>
    <t>1137803</t>
  </si>
  <si>
    <t>0400</t>
  </si>
  <si>
    <t>0405</t>
  </si>
  <si>
    <t>0510000</t>
  </si>
  <si>
    <t>0517551</t>
  </si>
  <si>
    <t>0408</t>
  </si>
  <si>
    <t>0524002</t>
  </si>
  <si>
    <t>0527436</t>
  </si>
  <si>
    <t>0409</t>
  </si>
  <si>
    <t>0526261</t>
  </si>
  <si>
    <t>0527521</t>
  </si>
  <si>
    <t>0527801</t>
  </si>
  <si>
    <t>0527802</t>
  </si>
  <si>
    <t>0527803</t>
  </si>
  <si>
    <t>0527804</t>
  </si>
  <si>
    <t>0412</t>
  </si>
  <si>
    <t>0541002</t>
  </si>
  <si>
    <t>0500</t>
  </si>
  <si>
    <t>0501</t>
  </si>
  <si>
    <t>0517805</t>
  </si>
  <si>
    <t>0517806</t>
  </si>
  <si>
    <t>0517811</t>
  </si>
  <si>
    <t>0700000</t>
  </si>
  <si>
    <t>0710000</t>
  </si>
  <si>
    <t>0711001</t>
  </si>
  <si>
    <t>0502</t>
  </si>
  <si>
    <t>0517801</t>
  </si>
  <si>
    <t>400</t>
  </si>
  <si>
    <t>0517802</t>
  </si>
  <si>
    <t>0517808</t>
  </si>
  <si>
    <t>0517814</t>
  </si>
  <si>
    <t>9949360</t>
  </si>
  <si>
    <t>0503</t>
  </si>
  <si>
    <t>0517803</t>
  </si>
  <si>
    <t>0517807</t>
  </si>
  <si>
    <t>0517810</t>
  </si>
  <si>
    <t>0517812</t>
  </si>
  <si>
    <t>0517813</t>
  </si>
  <si>
    <t>0550000</t>
  </si>
  <si>
    <t>0557801</t>
  </si>
  <si>
    <t>0557802</t>
  </si>
  <si>
    <t>0557803</t>
  </si>
  <si>
    <t>0700</t>
  </si>
  <si>
    <t>0709</t>
  </si>
  <si>
    <t>0817502</t>
  </si>
  <si>
    <t>1000</t>
  </si>
  <si>
    <t>1001</t>
  </si>
  <si>
    <t>0828002</t>
  </si>
  <si>
    <t>300</t>
  </si>
  <si>
    <t>1003</t>
  </si>
  <si>
    <t>0400000</t>
  </si>
  <si>
    <t>0420000</t>
  </si>
  <si>
    <t>0428001</t>
  </si>
  <si>
    <t>0821002</t>
  </si>
  <si>
    <t>0828003</t>
  </si>
  <si>
    <t>1030000</t>
  </si>
  <si>
    <t>1038001</t>
  </si>
  <si>
    <t>1004</t>
  </si>
  <si>
    <t>0720000</t>
  </si>
  <si>
    <t>0725082</t>
  </si>
  <si>
    <t>1200</t>
  </si>
  <si>
    <t>1204</t>
  </si>
  <si>
    <t>0830000</t>
  </si>
  <si>
    <t>0834001</t>
  </si>
  <si>
    <t>610</t>
  </si>
  <si>
    <t>0701</t>
  </si>
  <si>
    <t>0100000</t>
  </si>
  <si>
    <t>0110000</t>
  </si>
  <si>
    <t>0112003</t>
  </si>
  <si>
    <t>0112004</t>
  </si>
  <si>
    <t>0112005</t>
  </si>
  <si>
    <t>0117601</t>
  </si>
  <si>
    <t>0702</t>
  </si>
  <si>
    <t>0120000</t>
  </si>
  <si>
    <t>0122002</t>
  </si>
  <si>
    <t>0122003</t>
  </si>
  <si>
    <t>0122005</t>
  </si>
  <si>
    <t>0122006</t>
  </si>
  <si>
    <t>0122007</t>
  </si>
  <si>
    <t>0122008</t>
  </si>
  <si>
    <t>0127201</t>
  </si>
  <si>
    <t>0127204</t>
  </si>
  <si>
    <t>0127602</t>
  </si>
  <si>
    <t>0130000</t>
  </si>
  <si>
    <t>0132002</t>
  </si>
  <si>
    <t>0150000</t>
  </si>
  <si>
    <t>0152001</t>
  </si>
  <si>
    <t>0160000</t>
  </si>
  <si>
    <t>0162001</t>
  </si>
  <si>
    <t>0712003</t>
  </si>
  <si>
    <t>0705</t>
  </si>
  <si>
    <t>0112002</t>
  </si>
  <si>
    <t>0122001</t>
  </si>
  <si>
    <t>0707</t>
  </si>
  <si>
    <t>0140000</t>
  </si>
  <si>
    <t>0142002</t>
  </si>
  <si>
    <t>0142003</t>
  </si>
  <si>
    <t>0190000</t>
  </si>
  <si>
    <t>0199337</t>
  </si>
  <si>
    <t>0117501</t>
  </si>
  <si>
    <t>680</t>
  </si>
  <si>
    <t>0102</t>
  </si>
  <si>
    <t>9990000</t>
  </si>
  <si>
    <t>9999310</t>
  </si>
  <si>
    <t>0103</t>
  </si>
  <si>
    <t>9999340</t>
  </si>
  <si>
    <t>684</t>
  </si>
  <si>
    <t>9999320</t>
  </si>
  <si>
    <t>688</t>
  </si>
  <si>
    <t>0200000</t>
  </si>
  <si>
    <t>0220000</t>
  </si>
  <si>
    <t>0222001</t>
  </si>
  <si>
    <t>0222002</t>
  </si>
  <si>
    <t>1010000</t>
  </si>
  <si>
    <t>1011001</t>
  </si>
  <si>
    <t>1011002</t>
  </si>
  <si>
    <t>1011003</t>
  </si>
  <si>
    <t>1011004</t>
  </si>
  <si>
    <t>1011005</t>
  </si>
  <si>
    <t>1011006</t>
  </si>
  <si>
    <t>0800</t>
  </si>
  <si>
    <t>0801</t>
  </si>
  <si>
    <t>0210000</t>
  </si>
  <si>
    <t>0212001</t>
  </si>
  <si>
    <t>0212002</t>
  </si>
  <si>
    <t>0212003</t>
  </si>
  <si>
    <t>0212004</t>
  </si>
  <si>
    <t>0712001</t>
  </si>
  <si>
    <t>0804</t>
  </si>
  <si>
    <t>0300000</t>
  </si>
  <si>
    <t>0390000</t>
  </si>
  <si>
    <t>0399336</t>
  </si>
  <si>
    <t>1100</t>
  </si>
  <si>
    <t>1102</t>
  </si>
  <si>
    <t>0310000</t>
  </si>
  <si>
    <t>0311001</t>
  </si>
  <si>
    <t>0311002</t>
  </si>
  <si>
    <t>0311003</t>
  </si>
  <si>
    <t>0320000</t>
  </si>
  <si>
    <t>0322001</t>
  </si>
  <si>
    <t>0322002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</si>
  <si>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</si>
  <si>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</si>
  <si>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"Управление  муниципальными  финансами муниципального образования "Кашинский  район"на 2015-2017 годы"</t>
  </si>
  <si>
    <t>Обеспечивающая подпрограмма "Обеспечение деятельности финансового управления администрации Кашиснкого района"</t>
  </si>
  <si>
    <t>Расходы по центральному аппарату органов местного самоуправления Кашинского района,за исключением расходов на выполнение переданных полномочий РФ Тверской области</t>
  </si>
  <si>
    <t>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</si>
  <si>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>Закупка товаров,работ и услуг для  государственных( муниципальных )нужд</t>
  </si>
  <si>
    <t>Иные  бюджетные ассигнования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</si>
  <si>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</si>
  <si>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</si>
  <si>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Подпрограмма"Обеспечение  сбалансированности и устойчивости местного бюджета Кашинского района"</t>
  </si>
  <si>
    <t>Обслуживание муниципального долга Кашинского района</t>
  </si>
  <si>
    <t>Межбюджетные трансферты общего характера  бюджетам субъектов Российской Федерации и муниципальных образований</t>
  </si>
  <si>
    <t>Прочие межбюджетные трансферты общего характера</t>
  </si>
  <si>
    <t>Подпрограмма"Эффективная система межбюджетных отношений в Кашинском районе"</t>
  </si>
  <si>
    <t>Софинансирование программ развития общественной  инфраструктуры городского и сельских поселений Кашинского района</t>
  </si>
  <si>
    <t>Межбюджетные трансферты</t>
  </si>
  <si>
    <t>Администрация Кашинского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</si>
  <si>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</si>
  <si>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"Информационная политика и работа с общественностью муниципального образования "Кашинский район" на 2015-2017 годы"</t>
  </si>
  <si>
    <t>Обеспечивающая подпрограмма "Обеспечение деятельности администрации Кашинского района"</t>
  </si>
  <si>
    <t>Расходы по центральному аппарату органов местного самоуправления Кашинского района ,за  исключением расходов на выполнение  переданных полномочий РФ,Тверской области</t>
  </si>
  <si>
    <t>Обеспечение проведения выборов и референдумов</t>
  </si>
  <si>
    <t>Подпрограмма"Создание условий для успешного развития  муниципальной службы и институтов гражданского общества на территории Кашинского района"</t>
  </si>
  <si>
    <t>Проведение выборов в органы местного самоуправления МО "Кашинский район"</t>
  </si>
  <si>
    <t>Резервные фонды</t>
  </si>
  <si>
    <t>Расходы,не включенные  в муниципальные программы МО "Кашинский район"</t>
  </si>
  <si>
    <t>Резервный фонд</t>
  </si>
  <si>
    <t>Другие общегосударственные вопросы</t>
  </si>
  <si>
    <t>Муниципальная программа "Комплексное развитие системы жилищно-коммунальной инфраструктуры муниципального образования "Кашинский район " на 2015-2017 годы"</t>
  </si>
  <si>
    <t>Подпрограмма "Развитие сферы транспорта,связи и дорожного хозяйства"</t>
  </si>
  <si>
    <t>Организация  многофункционального центра (МФЦ) для предоставления государственных и муниципальных услуг на территории муниципального образования</t>
  </si>
  <si>
    <t>Субсидии на проведение капитального и текущего ремонта в зданиях и (или) помещениях, находящихся в муниципальной собственности, планируемых для использования в целях размещения многофункциональных центров предоставления</t>
  </si>
  <si>
    <t>Подпрограмма "Эффективное управление муниципальным имуществом"</t>
  </si>
  <si>
    <t>Составление  техпланов объектов недвижимости</t>
  </si>
  <si>
    <t>Содержание  имущества казны</t>
  </si>
  <si>
    <t>Оценка муниципального имущества</t>
  </si>
  <si>
    <t>Исполнение переданных государственных полномочий на государственную регистрацию актов гражданского состояния</t>
  </si>
  <si>
    <t>Организационно-техническое обеспечение деятельности некоммерческих организаций,общественных объединений</t>
  </si>
  <si>
    <t>Предоставление  субсидий бюджетным,автономным учреждениям и иным некомерческим организациям</t>
  </si>
  <si>
    <t>Наделение органов местного самоуправления государственными полномочиями по созданию административных комиссий</t>
  </si>
  <si>
    <t>Подпрограмма "Оказание содействия в проведении общественно полезных и социально-значимых мероприятий"</t>
  </si>
  <si>
    <t>Представительские расходы и иные расходы,связанные с представительской деятельностью органов местного самоуправления</t>
  </si>
  <si>
    <t>Муниципальная программа "Молодежная политика муниципального образования "Кашинский район" на 2015-2017 годы"</t>
  </si>
  <si>
    <t>Подпрограмма "Содействие закреплению молодых специалистов в отраслях образование,здравоохранение и культура"</t>
  </si>
  <si>
    <t>Возмещение молодым специалистам затрат по найму жилых помещений на период  своей трудовой деятельности в Кашинском районе</t>
  </si>
  <si>
    <t>Отдельные мероприятия, не включенные в муниципальные программы</t>
  </si>
  <si>
    <t>Содержание муниципального казенного учреждения "Централизованная бухгалтерия поселений Кашинского района"</t>
  </si>
  <si>
    <t>Национальная безопасность и правоохранительная деятельность</t>
  </si>
  <si>
    <t>Органы юстиции</t>
  </si>
  <si>
    <t>Субвенция на осуществление переданных органам местного самоуправления Тверской области в соответствии с пунктом 1 статьи 1 Закона Тверской области "О наделении органов местного самоуправления государственными полномочиями на государственную регистрацию актов гражданского состояния" государственных полномочий на государственную регистрацию актов гражданского состояния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</si>
  <si>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</si>
  <si>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"Развитие системы гражданской обороны, защиты населения от чрезвычайных ситуаций и снижения рисков их возникновения на территории муниципального образования Кашинский район" на 2015-2017 годы"</t>
  </si>
  <si>
    <t>Подпрограмма "Обеспечение надежной защиты населения на территории муниципального образования "Кашинский район" от последствий чрезвычайных ситуаций природного и техногенного характера"</t>
  </si>
  <si>
    <t>Содержание и развитие единой дежурно-диспетчерской службы на территории Кашинского района</t>
  </si>
  <si>
    <t>Проведение при необходимости эвакуационных мероприятий в чрезвычайных ситуациях и организация их проведения</t>
  </si>
  <si>
    <t>Обеспечение пожарной безопасности</t>
  </si>
  <si>
    <t>Подпрограмма "Обеспечение пожарной безопасности на территории городского поселения - город Кашин"</t>
  </si>
  <si>
    <t>Обустройство подъездов к заборам воды пожарной техникой</t>
  </si>
  <si>
    <t>Национальная экономика</t>
  </si>
  <si>
    <t>Сельское хозяйство и рыболовство</t>
  </si>
  <si>
    <t>Подпрограмма "Обеспечение развития системы жилищно-коммунального и газового хозяйства"</t>
  </si>
  <si>
    <t>Организация проведения на территории района  мероприятий по  предупреждению и ликвидации болезни животных,их лечения,защиты населения от болезней,общих для человека и животных</t>
  </si>
  <si>
    <t>Транспорт</t>
  </si>
  <si>
    <t>Организация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</si>
  <si>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Субсидии на организацию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</t>
  </si>
  <si>
    <t>Дорожное хозяйство(дорожные фонды)</t>
  </si>
  <si>
    <t>Субсидии на строительство, реконструкцию и проектирование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</si>
  <si>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</si>
  <si>
    <t>Содержание автомобильных дорог и сооружений на них на территории городского поселения - город Кашин</t>
  </si>
  <si>
    <t>Ремонт дворовых территорий на территории городского поселения - город Кашин</t>
  </si>
  <si>
    <t>Ремонт дороги ул.Южная г.Кашин, Тверская область</t>
  </si>
  <si>
    <t>Субсидии на содержание автомобильных дорог и сооружений на них на территории городского поселения - город Кашин</t>
  </si>
  <si>
    <t xml:space="preserve"> Иные  бюджетные ассигнования</t>
  </si>
  <si>
    <t>Другие вопросы в области национальной экономики</t>
  </si>
  <si>
    <t>Межевание земельных участков</t>
  </si>
  <si>
    <t>Жилищно-коммунальное хозяйство</t>
  </si>
  <si>
    <t>Жилищное хозяйство</t>
  </si>
  <si>
    <t>Оплата коммунальных услуг незаселенного муниципального жилья городское поселение - город Кашин</t>
  </si>
  <si>
    <t>Капитальный ремонт жилых помещений муниципального жилого фонда г.Кашин</t>
  </si>
  <si>
    <t>Расходы на капитальный ремонт общего имущества в многоквартирных домах, приходящиеся на  муниципальный жилой фонд (в рамках Региональной программы по проведению капитального ремонта общего имущества в многоквартирных домах на территории Тверской области на 2014-2043 годы)</t>
  </si>
  <si>
    <t>Муниципальная программа "Социальная поддержка граждан на территории муниципального образования "Кашинский район" на 2015-2017 годы"</t>
  </si>
  <si>
    <t>Подпрограмма "Содействие временной занятости безработных и ищущих работу граждан"</t>
  </si>
  <si>
    <t>Организация общественных работ для безработных и ищущих работ граждан</t>
  </si>
  <si>
    <t>Коммунальное хозяйство</t>
  </si>
  <si>
    <t>Строительство водозабора с комплексом обработки воды для г.Кашин</t>
  </si>
  <si>
    <t>Капитальные вложения в объекты недвижимого имущества государственной (муниципальной) собственности</t>
  </si>
  <si>
    <t>Строительство газопровода по ул. Апраксинская и наб.Вонжинская городского поселения - город Кашин</t>
  </si>
  <si>
    <t>Ремонт водопровода городского поселения - город Кашин</t>
  </si>
  <si>
    <t>Оплата работ по выполнению схемы водоснабжения и водоотведения городского поселения - город Кашин</t>
  </si>
  <si>
    <t>Подготовка к зиме</t>
  </si>
  <si>
    <t>Благоустройство</t>
  </si>
  <si>
    <t>Оплата за электроэнергию, затраченную на уличное освещение городского поселения - город Кашин</t>
  </si>
  <si>
    <t>Благоустройство городского поселения - город Кашин</t>
  </si>
  <si>
    <t>Субсидии на благоустройство городского поселения - город Кашин</t>
  </si>
  <si>
    <t>Субсидии на озеленение городского поселения - город Кашин</t>
  </si>
  <si>
    <t>Субсидии на обслуживание уличного освещения городского поселения - город Кашин</t>
  </si>
  <si>
    <t>Подпрограмма  "Содержание и благоустройство мест погребений на территории городского поселения - город Кашин"</t>
  </si>
  <si>
    <t>Содержание и благоустройство мест погребений на территории городского поселения - г.Кашин</t>
  </si>
  <si>
    <t>Содержание воинских захоронений</t>
  </si>
  <si>
    <t>Субсидии на содержание и благоустройство мест погребений на территории городского поселения - город Кашин</t>
  </si>
  <si>
    <t>Образование</t>
  </si>
  <si>
    <t>Другие вопросы в области образования</t>
  </si>
  <si>
    <t>Субвенции местным бюджетам на реализацию государственных полномочий по созданию и организации деятельности комиссий по делам несовершеннолетних и защите их прав</t>
  </si>
  <si>
    <t>Социальная политика</t>
  </si>
  <si>
    <t>Пенсионное обеспечение</t>
  </si>
  <si>
    <t>Осуществление ежемесячных доплат к трудовой пенсии по старости (инвалидности)муниципальным служащим</t>
  </si>
  <si>
    <t>Социальное обеспечение и иные выплаты населению</t>
  </si>
  <si>
    <t>Социальное обеспечение населения</t>
  </si>
  <si>
    <t>Муниципальная программа "Устойчивое развитие сельских территорий муниципального образования "Кашинский район " на 2015-2017 годы"</t>
  </si>
  <si>
    <t>Подпрограмма "Улучшение жилищных условий граждан,проживающих в сельской  местности"</t>
  </si>
  <si>
    <t>Предоставление социальной выплаты гражданам, молодым семьям и специалистам на приобретение (строительство) жилья на селе</t>
  </si>
  <si>
    <t>Осуществление социальных выплат к 9 мая участникам ВОВ</t>
  </si>
  <si>
    <t>Осуществление социальных выплат лицам, удостоенным звания "Почетный гражданин Кашина и Кашинского района"</t>
  </si>
  <si>
    <t>Подпрограмма"Содействие в обеспечение жильем молодых семей"</t>
  </si>
  <si>
    <t>Оплата социальной выплаты на приобретение (строительство) жилья молодым семьям за счет средств местного бюджета</t>
  </si>
  <si>
    <t>Охрана семьи и детства</t>
  </si>
  <si>
    <t>Подпрограмма "Обеспечение предоставления жилых помещений детям-сиротам и детям</t>
  </si>
  <si>
    <t>Оплата приобретенного жилья продавцу</t>
  </si>
  <si>
    <t>Средства массовой информации</t>
  </si>
  <si>
    <t>Другие вопросы в области средств массовой информации</t>
  </si>
  <si>
    <t>Подпрограмма"Поддержка средств массовой информации (периодическая печать)"</t>
  </si>
  <si>
    <t>Финансирование расходов,связанных с изданием Газеты</t>
  </si>
  <si>
    <t>Отдел образования администрации Кашинского района</t>
  </si>
  <si>
    <t>Дошкольное образование</t>
  </si>
  <si>
    <t>Муниципальная программа "Развитие отрасли образования муниципального образования "Кашинский район" на 2015-2017 годы"</t>
  </si>
  <si>
    <t>Подпрограмма "Повышение доступности и качества дошкольного образования"</t>
  </si>
  <si>
    <t>Выполнение муниципальных заданий на оказание муниципальных услуг муниципальными бюджетными образовательными учреждениями (детские сады)</t>
  </si>
  <si>
    <t>Организация питания в дошкольных образовательных учреждениях</t>
  </si>
  <si>
    <t>Погашение кредиторской задолженности прошлых лет</t>
  </si>
  <si>
    <t>Субвенция на дошкольное образование</t>
  </si>
  <si>
    <t>Общее образование</t>
  </si>
  <si>
    <t>Подпрограмма " Повышение доступности и качества общего образования"</t>
  </si>
  <si>
    <t>Выполнение муниципальных заданий на оказание муниципальных услуг муниципальными бюджетными общеобразовательными учреждениями</t>
  </si>
  <si>
    <t>Обеспечение школьников горячим питанием</t>
  </si>
  <si>
    <t>Обеспечение подвоза обучающихся</t>
  </si>
  <si>
    <t>Предоставление услуг дошкольного образования на базе общеобразовательных учреждений</t>
  </si>
  <si>
    <t>Реконструкция системы отопления МБОУ СОШ им. М.И. Калинина, пос.Верхняя Троица Кашинского района</t>
  </si>
  <si>
    <t>Субсидии на организацию обеспечения учащихся начальных классов муниципальных общеобразовательных учреждений горячим питанием</t>
  </si>
  <si>
    <t>Субсидии на 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 в части обеспечения подвоза учащихся, проживающих в сельской местности, к месту обучения и обратно</t>
  </si>
  <si>
    <t>Субвенция на общее образование</t>
  </si>
  <si>
    <t>Подпрограмма "Обеспечение качественного дополнительного образования детей"</t>
  </si>
  <si>
    <t>Выполнение муниципальных заданий на оказание муниципальных услуг муниципальными организациями дополнительного образования детей</t>
  </si>
  <si>
    <t>Подпрограмма "Профилактика безнадзорности и правонарушений несовершеннолетних на территории"</t>
  </si>
  <si>
    <t>Обеспечение занятости подростков в каникулярное время</t>
  </si>
  <si>
    <t>Подпрограмма"Комплексные меры противодействия злоупотреблению наркотическими средствами,психотронными веществами и их незаконному обороту в Кашинском районе"</t>
  </si>
  <si>
    <t>Проведение тестирования школьников на употребление наркотических средств</t>
  </si>
  <si>
    <t>Профилактика безнадзорности и правонарушений среди подростков ,повышение их трудовой мотивации</t>
  </si>
  <si>
    <t>Профессиональная подготовка, переподготовка и повышение квалификации</t>
  </si>
  <si>
    <t>Кадровое обеспечение системы дошкольного образования</t>
  </si>
  <si>
    <t>Молодежная политика и оздоровление детей</t>
  </si>
  <si>
    <t>Развитие кадрового потенциала</t>
  </si>
  <si>
    <t>Подпрограмма "Организация отдыха и оздоровления детей"</t>
  </si>
  <si>
    <t>Выполнение муниципального задания на оказание муниципальных услуг по организации летнего отдыха и оздоровления детей</t>
  </si>
  <si>
    <t>Обеспечивающая подпрограмма "Обеспечение деятельности отдела образования Кашинского района"</t>
  </si>
  <si>
    <t>Финансовое обеспечение деятельности отдела образования администрации Кашинского района</t>
  </si>
  <si>
    <t>Финансовое обеспечение выплаты компенсации части родительской платы</t>
  </si>
  <si>
    <t>Собрание депутатов Кашинского района Тверской области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</si>
  <si>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</si>
  <si>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деятельности представительного органа местного самоуправления</t>
  </si>
  <si>
    <t>Функционирование высшего должностного лица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</si>
  <si>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</si>
  <si>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 органов ,не включенных в муниципальные программы МО "Кашинский район"</t>
  </si>
  <si>
    <t>Контрольно-счетная палата Кашинского района</t>
  </si>
  <si>
    <t>Комитет по культуре, туризму, спорту и делам молодёжи администрации Кашинского района</t>
  </si>
  <si>
    <t>Муниципальная программа "Развитие  отрасли культура муниципального образования "Кашинский район " на 2015-2017 годы</t>
  </si>
  <si>
    <t>Подпрограмма " Обеспечение качества условий предоставления образовательных услуг  учреждением  дополнительного образования детей в сфере культуры"</t>
  </si>
  <si>
    <t>Предоставление субсидий на финансовое обеспечение деятельности МБОУ ДОД "Кашинская ДШИ"</t>
  </si>
  <si>
    <t>Подпрограмма "Молодежь муниципального образования "Кашинский район "</t>
  </si>
  <si>
    <t>Организация деятельности Молодежного совета при Главе администрации Кашинского района,в том числе организация и проведение мероприятий</t>
  </si>
  <si>
    <t>Организация  и проведение мероприятий гражданского -патриотической направленности мероприятий,направленных на формирование здорового образа жизни</t>
  </si>
  <si>
    <t>Вручение  Гранта Главы Кашинского района  молодым и талантливым</t>
  </si>
  <si>
    <t>Организация  и проведение мероприятий  по профилактике асоциальных явлений  в молодежной среде</t>
  </si>
  <si>
    <t>Приобретение одежды,оборудования ,расходных материалов  и прочее для нужд  деятельности органов по работе с детьми и молодежью и органов молодежного самоуправления</t>
  </si>
  <si>
    <t>Участие в областных,межрегиональных,федеральных меропритиях</t>
  </si>
  <si>
    <t>Культура, кинематография</t>
  </si>
  <si>
    <t>Культура</t>
  </si>
  <si>
    <t>Подпрограмма " Сохранение  и приумножение культурного потенциала Кашинского района "</t>
  </si>
  <si>
    <t>Финансовое  обеспечение  деятельности  районного  муниципального учреждения культуры "Кашинская МЦБ"</t>
  </si>
  <si>
    <t>Предоставление субсидий на финансовое обеспечение деятельности МБУ "Районный дом культуры"</t>
  </si>
  <si>
    <t>Благоустройство городского сада с реконструкцией сцены</t>
  </si>
  <si>
    <t>Организация общественных работ для безработных и ищущих работу граждан</t>
  </si>
  <si>
    <t>Другие вопросы в области культуры, кинематографии</t>
  </si>
  <si>
    <t>Муниципальная программа "Развитие физической культуры и спорта муниципального образования "Кашинский район" на 2015-2017 годы"</t>
  </si>
  <si>
    <t>Обеспечивающая подпрограмма</t>
  </si>
  <si>
    <t>Обеспечение деятельности Комитета по культуре, туризму, спорту и делам молодежи администрации Кашинского района</t>
  </si>
  <si>
    <t>Физическая культура и спорт</t>
  </si>
  <si>
    <t>Массовый спорт</t>
  </si>
  <si>
    <t>Подпрограмма "Создание условий для занятий населения физической культурой и спортом"</t>
  </si>
  <si>
    <t>Организация проведения спортивно-массовых мероприятий и соревнований, направленных на физическое воспитание детей, подростков и молодежи; привлечение к спортивному, здоровому образу жизни взрослого населения, инвалидов и ветеранов в рамках Единого календарного плана муниципальных и областных  спортивно-массовых мероприятий на текущий год</t>
  </si>
  <si>
    <t>Профессиональная подготовка и участие спортсменов и сборных команд в областных,всероссийских и международных соревнованиях</t>
  </si>
  <si>
    <t>Приобретение спортивного инвентаря, спортивной формы</t>
  </si>
  <si>
    <t>Подпрограмма "Обеспечение функционирования спортивных объектов"(МУ "Стадион")"</t>
  </si>
  <si>
    <t>Обеспечение функционирования и развитие инфраструктуры МУ "Стадион"</t>
  </si>
  <si>
    <t>Всего расходов:</t>
  </si>
  <si>
    <t>ППП</t>
  </si>
  <si>
    <t>РП</t>
  </si>
  <si>
    <t>КЦСР</t>
  </si>
  <si>
    <t>КВР</t>
  </si>
  <si>
    <t>Наименование</t>
  </si>
  <si>
    <t>Кассовое исполнение, тыс.руб.</t>
  </si>
  <si>
    <t>% исполнения к утвержденному бюджету</t>
  </si>
  <si>
    <t>Приложение №4</t>
  </si>
  <si>
    <t>Ежеквартальный отчет об исполнении расходов бюджета Кашинского района по ведомственной структуре  расходов                                                                             за январь-март 2015 года</t>
  </si>
  <si>
    <t xml:space="preserve">к постановлению Администрации Кашинского района </t>
  </si>
  <si>
    <t>Утверждено решением Собрания депутатов Кашинского района Тверской области о  бюджете с учетом изменений, тыс.руб.</t>
  </si>
  <si>
    <t>Обслуживание государственного ,(муниципального) долга</t>
  </si>
  <si>
    <r>
      <t>от  _</t>
    </r>
    <r>
      <rPr>
        <u/>
        <sz val="10"/>
        <color indexed="8"/>
        <rFont val="Times New Roman"/>
        <family val="1"/>
        <charset val="204"/>
      </rPr>
      <t>24.04.2015_</t>
    </r>
    <r>
      <rPr>
        <sz val="10"/>
        <color indexed="8"/>
        <rFont val="Times New Roman"/>
        <family val="1"/>
        <charset val="204"/>
      </rPr>
      <t xml:space="preserve"> № _</t>
    </r>
    <r>
      <rPr>
        <u/>
        <sz val="10"/>
        <color indexed="8"/>
        <rFont val="Times New Roman"/>
        <family val="1"/>
        <charset val="204"/>
      </rPr>
      <t>148</t>
    </r>
    <r>
      <rPr>
        <sz val="10"/>
        <color indexed="8"/>
        <rFont val="Times New Roman"/>
        <family val="1"/>
        <charset val="204"/>
      </rPr>
      <t>_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</si>
</sst>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2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5" applyNumberFormat="0" applyAlignment="0" applyProtection="0"/>
    <xf numFmtId="0" fontId="16" fillId="29" borderId="6" applyNumberFormat="0" applyAlignment="0" applyProtection="0"/>
    <xf numFmtId="0" fontId="17" fillId="29" borderId="5" applyNumberForma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30" borderId="11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1" fillId="33" borderId="12" applyNumberFormat="0" applyFon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34" borderId="0" applyNumberFormat="0" applyBorder="0" applyAlignment="0" applyProtection="0"/>
  </cellStyleXfs>
  <cellXfs count="45"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0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right" vertical="top" shrinkToFit="1"/>
    </xf>
    <xf numFmtId="164" fontId="7" fillId="0" borderId="1" xfId="0" applyNumberFormat="1" applyFont="1" applyFill="1" applyBorder="1" applyAlignment="1">
      <alignment horizontal="center" vertical="top" shrinkToFit="1"/>
    </xf>
    <xf numFmtId="10" fontId="7" fillId="3" borderId="1" xfId="0" applyNumberFormat="1" applyFont="1" applyFill="1" applyBorder="1" applyAlignment="1">
      <alignment horizontal="right" vertical="top" shrinkToFit="1"/>
    </xf>
    <xf numFmtId="49" fontId="5" fillId="2" borderId="1" xfId="0" applyNumberFormat="1" applyFont="1" applyFill="1" applyBorder="1" applyAlignment="1">
      <alignment horizontal="center" vertical="top" shrinkToFit="1"/>
    </xf>
    <xf numFmtId="0" fontId="5" fillId="2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shrinkToFit="1"/>
    </xf>
    <xf numFmtId="165" fontId="4" fillId="2" borderId="1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 wrapText="1"/>
    </xf>
    <xf numFmtId="0" fontId="4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X397"/>
  <sheetViews>
    <sheetView showGridLines="0" tabSelected="1" zoomScaleNormal="100" workbookViewId="0">
      <pane ySplit="11" topLeftCell="A12" activePane="bottomLeft" state="frozen"/>
      <selection pane="bottomLeft" activeCell="E10" sqref="E10:E11"/>
    </sheetView>
  </sheetViews>
  <sheetFormatPr defaultRowHeight="12.75" outlineLevelRow="6"/>
  <cols>
    <col min="1" max="4" width="7.7109375" style="3" customWidth="1"/>
    <col min="5" max="5" width="65.7109375" style="3" customWidth="1"/>
    <col min="6" max="8" width="11.140625" style="3" hidden="1" customWidth="1"/>
    <col min="9" max="9" width="13.5703125" style="3" hidden="1" customWidth="1"/>
    <col min="10" max="10" width="14.7109375" style="3" hidden="1" customWidth="1"/>
    <col min="11" max="11" width="14.7109375" style="26" customWidth="1"/>
    <col min="12" max="18" width="11.7109375" style="26" hidden="1" customWidth="1"/>
    <col min="19" max="19" width="14.140625" style="26" customWidth="1"/>
    <col min="20" max="23" width="11.7109375" style="3" hidden="1" customWidth="1"/>
    <col min="24" max="24" width="12.28515625" style="6" customWidth="1"/>
  </cols>
  <sheetData>
    <row r="1" spans="1:24">
      <c r="A1" s="38" t="s">
        <v>405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12.75" customHeight="1">
      <c r="A2" s="38" t="s">
        <v>407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ht="15.75" customHeight="1">
      <c r="A3" s="38" t="s">
        <v>410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ht="12.7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40.5" customHeight="1">
      <c r="A6" s="37" t="s">
        <v>406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>
      <c r="E7" s="40"/>
      <c r="F7" s="40"/>
      <c r="G7" s="40"/>
      <c r="H7" s="40"/>
      <c r="I7" s="40"/>
      <c r="J7" s="40"/>
      <c r="K7" s="40"/>
      <c r="L7" s="4"/>
      <c r="M7" s="4"/>
      <c r="N7" s="4"/>
      <c r="O7" s="4"/>
      <c r="P7" s="4"/>
      <c r="Q7" s="4"/>
      <c r="R7" s="4"/>
      <c r="S7" s="4"/>
      <c r="T7" s="5"/>
      <c r="U7" s="5"/>
      <c r="V7" s="5"/>
      <c r="W7" s="5"/>
    </row>
    <row r="8" spans="1:24" ht="15.75"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7"/>
      <c r="W8" s="7"/>
    </row>
    <row r="9" spans="1:24"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4" ht="47.25" customHeight="1">
      <c r="A10" s="29" t="s">
        <v>398</v>
      </c>
      <c r="B10" s="29" t="s">
        <v>399</v>
      </c>
      <c r="C10" s="29" t="s">
        <v>400</v>
      </c>
      <c r="D10" s="29" t="s">
        <v>401</v>
      </c>
      <c r="E10" s="29" t="s">
        <v>402</v>
      </c>
      <c r="F10" s="29" t="s">
        <v>1</v>
      </c>
      <c r="G10" s="29" t="s">
        <v>1</v>
      </c>
      <c r="H10" s="29" t="s">
        <v>1</v>
      </c>
      <c r="I10" s="29" t="s">
        <v>1</v>
      </c>
      <c r="J10" s="29" t="s">
        <v>1</v>
      </c>
      <c r="K10" s="43" t="s">
        <v>408</v>
      </c>
      <c r="L10" s="33" t="s">
        <v>1</v>
      </c>
      <c r="M10" s="33" t="s">
        <v>1</v>
      </c>
      <c r="N10" s="33" t="s">
        <v>1</v>
      </c>
      <c r="O10" s="33" t="s">
        <v>1</v>
      </c>
      <c r="P10" s="33" t="s">
        <v>1</v>
      </c>
      <c r="Q10" s="33" t="s">
        <v>1</v>
      </c>
      <c r="R10" s="33" t="s">
        <v>1</v>
      </c>
      <c r="S10" s="33" t="s">
        <v>403</v>
      </c>
      <c r="T10" s="27" t="s">
        <v>1</v>
      </c>
      <c r="U10" s="29" t="s">
        <v>1</v>
      </c>
      <c r="V10" s="29" t="s">
        <v>1</v>
      </c>
      <c r="W10" s="31" t="s">
        <v>404</v>
      </c>
      <c r="X10" s="35" t="s">
        <v>404</v>
      </c>
    </row>
    <row r="11" spans="1:24" ht="76.150000000000006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44"/>
      <c r="L11" s="34"/>
      <c r="M11" s="34"/>
      <c r="N11" s="34"/>
      <c r="O11" s="34"/>
      <c r="P11" s="34"/>
      <c r="Q11" s="34"/>
      <c r="R11" s="34"/>
      <c r="S11" s="34"/>
      <c r="T11" s="27"/>
      <c r="U11" s="30"/>
      <c r="V11" s="30"/>
      <c r="W11" s="32"/>
      <c r="X11" s="36"/>
    </row>
    <row r="12" spans="1:24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/>
      <c r="G12" s="9"/>
      <c r="H12" s="9"/>
      <c r="I12" s="9"/>
      <c r="J12" s="9"/>
      <c r="K12" s="10">
        <v>6</v>
      </c>
      <c r="L12" s="10"/>
      <c r="M12" s="10"/>
      <c r="N12" s="10"/>
      <c r="O12" s="10"/>
      <c r="P12" s="10"/>
      <c r="Q12" s="10"/>
      <c r="R12" s="10"/>
      <c r="S12" s="10">
        <v>7</v>
      </c>
      <c r="T12" s="8"/>
      <c r="U12" s="8"/>
      <c r="V12" s="9"/>
      <c r="W12" s="9"/>
      <c r="X12" s="11">
        <v>8</v>
      </c>
    </row>
    <row r="13" spans="1:24" s="2" customFormat="1">
      <c r="A13" s="12"/>
      <c r="B13" s="12"/>
      <c r="C13" s="12"/>
      <c r="D13" s="12"/>
      <c r="E13" s="12" t="s">
        <v>397</v>
      </c>
      <c r="F13" s="12"/>
      <c r="G13" s="12"/>
      <c r="H13" s="12"/>
      <c r="I13" s="12"/>
      <c r="J13" s="12"/>
      <c r="K13" s="13">
        <f t="shared" ref="K13:S13" si="0">K14+K35+K236+K310+K324+K332</f>
        <v>445309.60000000003</v>
      </c>
      <c r="L13" s="13">
        <f t="shared" si="0"/>
        <v>0</v>
      </c>
      <c r="M13" s="13">
        <f t="shared" si="0"/>
        <v>0</v>
      </c>
      <c r="N13" s="13">
        <f t="shared" si="0"/>
        <v>0</v>
      </c>
      <c r="O13" s="13">
        <f t="shared" si="0"/>
        <v>0</v>
      </c>
      <c r="P13" s="13">
        <f t="shared" si="0"/>
        <v>0</v>
      </c>
      <c r="Q13" s="13">
        <f t="shared" si="0"/>
        <v>0</v>
      </c>
      <c r="R13" s="13">
        <f t="shared" si="0"/>
        <v>0</v>
      </c>
      <c r="S13" s="13">
        <f t="shared" si="0"/>
        <v>73064.299999999988</v>
      </c>
      <c r="T13" s="14"/>
      <c r="U13" s="14"/>
      <c r="V13" s="12"/>
      <c r="W13" s="12"/>
      <c r="X13" s="15">
        <f>S13/K13*100</f>
        <v>16.407528604817859</v>
      </c>
    </row>
    <row r="14" spans="1:24" s="1" customFormat="1">
      <c r="A14" s="16" t="s">
        <v>2</v>
      </c>
      <c r="B14" s="16"/>
      <c r="C14" s="16"/>
      <c r="D14" s="16"/>
      <c r="E14" s="17" t="s">
        <v>0</v>
      </c>
      <c r="F14" s="16"/>
      <c r="G14" s="16"/>
      <c r="H14" s="16"/>
      <c r="I14" s="16"/>
      <c r="J14" s="18">
        <v>0</v>
      </c>
      <c r="K14" s="19">
        <f t="shared" ref="K14:R14" si="1">K15+K23+K29</f>
        <v>9023</v>
      </c>
      <c r="L14" s="19">
        <f t="shared" si="1"/>
        <v>0</v>
      </c>
      <c r="M14" s="19">
        <f t="shared" si="1"/>
        <v>0</v>
      </c>
      <c r="N14" s="19">
        <f t="shared" si="1"/>
        <v>0</v>
      </c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 t="shared" si="1"/>
        <v>0</v>
      </c>
      <c r="S14" s="19">
        <f>S15+S23+S29</f>
        <v>1332.1000000000001</v>
      </c>
      <c r="T14" s="18">
        <v>781.7</v>
      </c>
      <c r="U14" s="18">
        <v>781.5</v>
      </c>
      <c r="V14" s="20">
        <v>0.14858694447522997</v>
      </c>
      <c r="W14" s="18">
        <v>0</v>
      </c>
      <c r="X14" s="15">
        <f>S14/K14*100</f>
        <v>14.763382467028707</v>
      </c>
    </row>
    <row r="15" spans="1:24" outlineLevel="1">
      <c r="A15" s="21" t="s">
        <v>2</v>
      </c>
      <c r="B15" s="21" t="s">
        <v>3</v>
      </c>
      <c r="C15" s="21"/>
      <c r="D15" s="21"/>
      <c r="E15" s="22" t="s">
        <v>203</v>
      </c>
      <c r="F15" s="21"/>
      <c r="G15" s="21"/>
      <c r="H15" s="21"/>
      <c r="I15" s="21"/>
      <c r="J15" s="18">
        <v>0</v>
      </c>
      <c r="K15" s="23">
        <v>7003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1201.4000000000001</v>
      </c>
      <c r="T15" s="18">
        <v>781.7</v>
      </c>
      <c r="U15" s="18">
        <v>781.5</v>
      </c>
      <c r="V15" s="20">
        <v>0.17278309296015992</v>
      </c>
      <c r="W15" s="18">
        <v>0</v>
      </c>
      <c r="X15" s="24">
        <f t="shared" ref="X15:X77" si="2">S15/K15*100</f>
        <v>17.155504783664142</v>
      </c>
    </row>
    <row r="16" spans="1:24" ht="25.5" outlineLevel="2">
      <c r="A16" s="21" t="s">
        <v>2</v>
      </c>
      <c r="B16" s="21" t="s">
        <v>4</v>
      </c>
      <c r="C16" s="21"/>
      <c r="D16" s="21"/>
      <c r="E16" s="22" t="s">
        <v>204</v>
      </c>
      <c r="F16" s="21"/>
      <c r="G16" s="21"/>
      <c r="H16" s="21"/>
      <c r="I16" s="21"/>
      <c r="J16" s="18">
        <v>0</v>
      </c>
      <c r="K16" s="23">
        <v>7003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1201.4000000000001</v>
      </c>
      <c r="T16" s="18">
        <v>781.7</v>
      </c>
      <c r="U16" s="18">
        <v>781.5</v>
      </c>
      <c r="V16" s="20">
        <v>0.17278309296015992</v>
      </c>
      <c r="W16" s="18">
        <v>0</v>
      </c>
      <c r="X16" s="24">
        <f t="shared" si="2"/>
        <v>17.155504783664142</v>
      </c>
    </row>
    <row r="17" spans="1:24" ht="25.5" outlineLevel="3">
      <c r="A17" s="21" t="s">
        <v>2</v>
      </c>
      <c r="B17" s="21" t="s">
        <v>4</v>
      </c>
      <c r="C17" s="21" t="s">
        <v>5</v>
      </c>
      <c r="D17" s="21"/>
      <c r="E17" s="22" t="s">
        <v>205</v>
      </c>
      <c r="F17" s="21"/>
      <c r="G17" s="21"/>
      <c r="H17" s="21"/>
      <c r="I17" s="21"/>
      <c r="J17" s="18">
        <v>0</v>
      </c>
      <c r="K17" s="23">
        <v>7003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1201.4000000000001</v>
      </c>
      <c r="T17" s="18">
        <v>781.7</v>
      </c>
      <c r="U17" s="18">
        <v>781.5</v>
      </c>
      <c r="V17" s="20">
        <v>0.17278309296015992</v>
      </c>
      <c r="W17" s="18">
        <v>0</v>
      </c>
      <c r="X17" s="24">
        <f t="shared" si="2"/>
        <v>17.155504783664142</v>
      </c>
    </row>
    <row r="18" spans="1:24" ht="25.5" outlineLevel="4">
      <c r="A18" s="21" t="s">
        <v>2</v>
      </c>
      <c r="B18" s="21" t="s">
        <v>4</v>
      </c>
      <c r="C18" s="21" t="s">
        <v>6</v>
      </c>
      <c r="D18" s="21"/>
      <c r="E18" s="22" t="s">
        <v>206</v>
      </c>
      <c r="F18" s="21"/>
      <c r="G18" s="21"/>
      <c r="H18" s="21"/>
      <c r="I18" s="21"/>
      <c r="J18" s="18">
        <v>0</v>
      </c>
      <c r="K18" s="23">
        <v>7003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1201.4000000000001</v>
      </c>
      <c r="T18" s="18">
        <v>781.7</v>
      </c>
      <c r="U18" s="18">
        <v>781.5</v>
      </c>
      <c r="V18" s="20">
        <v>0.17278309296015992</v>
      </c>
      <c r="W18" s="18">
        <v>0</v>
      </c>
      <c r="X18" s="24">
        <f t="shared" si="2"/>
        <v>17.155504783664142</v>
      </c>
    </row>
    <row r="19" spans="1:24" ht="38.25" outlineLevel="5">
      <c r="A19" s="21" t="s">
        <v>2</v>
      </c>
      <c r="B19" s="21" t="s">
        <v>4</v>
      </c>
      <c r="C19" s="21" t="s">
        <v>7</v>
      </c>
      <c r="D19" s="21"/>
      <c r="E19" s="22" t="s">
        <v>207</v>
      </c>
      <c r="F19" s="21"/>
      <c r="G19" s="21"/>
      <c r="H19" s="21"/>
      <c r="I19" s="21"/>
      <c r="J19" s="18">
        <v>0</v>
      </c>
      <c r="K19" s="23">
        <v>7003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1201.4000000000001</v>
      </c>
      <c r="T19" s="18">
        <v>781.7</v>
      </c>
      <c r="U19" s="18">
        <v>781.5</v>
      </c>
      <c r="V19" s="20">
        <v>0.17278309296015992</v>
      </c>
      <c r="W19" s="18">
        <v>0</v>
      </c>
      <c r="X19" s="24">
        <f t="shared" si="2"/>
        <v>17.155504783664142</v>
      </c>
    </row>
    <row r="20" spans="1:24" ht="51" outlineLevel="6">
      <c r="A20" s="21" t="s">
        <v>2</v>
      </c>
      <c r="B20" s="21" t="s">
        <v>4</v>
      </c>
      <c r="C20" s="21" t="s">
        <v>7</v>
      </c>
      <c r="D20" s="21" t="s">
        <v>8</v>
      </c>
      <c r="E20" s="22" t="s">
        <v>208</v>
      </c>
      <c r="F20" s="21"/>
      <c r="G20" s="21"/>
      <c r="H20" s="21"/>
      <c r="I20" s="21"/>
      <c r="J20" s="18">
        <v>0</v>
      </c>
      <c r="K20" s="23">
        <v>5688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974.3</v>
      </c>
      <c r="T20" s="18">
        <v>781.7</v>
      </c>
      <c r="U20" s="18">
        <v>781.5</v>
      </c>
      <c r="V20" s="20">
        <v>0.17278481012658228</v>
      </c>
      <c r="W20" s="18">
        <v>0</v>
      </c>
      <c r="X20" s="24">
        <f t="shared" si="2"/>
        <v>17.129043600562589</v>
      </c>
    </row>
    <row r="21" spans="1:24" outlineLevel="6">
      <c r="A21" s="21" t="s">
        <v>2</v>
      </c>
      <c r="B21" s="21" t="s">
        <v>4</v>
      </c>
      <c r="C21" s="21" t="s">
        <v>7</v>
      </c>
      <c r="D21" s="21" t="s">
        <v>9</v>
      </c>
      <c r="E21" s="22" t="s">
        <v>209</v>
      </c>
      <c r="F21" s="21"/>
      <c r="G21" s="21"/>
      <c r="H21" s="21"/>
      <c r="I21" s="21"/>
      <c r="J21" s="18">
        <v>0</v>
      </c>
      <c r="K21" s="23">
        <v>1309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225.9</v>
      </c>
      <c r="T21" s="18">
        <v>20.7</v>
      </c>
      <c r="U21" s="18">
        <v>20.7</v>
      </c>
      <c r="V21" s="20">
        <v>0.17265087853323147</v>
      </c>
      <c r="W21" s="18">
        <v>0</v>
      </c>
      <c r="X21" s="24">
        <f t="shared" si="2"/>
        <v>17.257448433919024</v>
      </c>
    </row>
    <row r="22" spans="1:24" outlineLevel="6">
      <c r="A22" s="21" t="s">
        <v>2</v>
      </c>
      <c r="B22" s="21" t="s">
        <v>4</v>
      </c>
      <c r="C22" s="21" t="s">
        <v>7</v>
      </c>
      <c r="D22" s="21" t="s">
        <v>10</v>
      </c>
      <c r="E22" s="22" t="s">
        <v>210</v>
      </c>
      <c r="F22" s="21"/>
      <c r="G22" s="21"/>
      <c r="H22" s="21"/>
      <c r="I22" s="21"/>
      <c r="J22" s="18">
        <v>0</v>
      </c>
      <c r="K22" s="23">
        <v>6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1.2</v>
      </c>
      <c r="T22" s="18">
        <v>1.2</v>
      </c>
      <c r="U22" s="18">
        <v>1.2</v>
      </c>
      <c r="V22" s="20">
        <v>0.2</v>
      </c>
      <c r="W22" s="18">
        <v>0</v>
      </c>
      <c r="X22" s="24">
        <f t="shared" si="2"/>
        <v>20</v>
      </c>
    </row>
    <row r="23" spans="1:24" outlineLevel="1">
      <c r="A23" s="21" t="s">
        <v>2</v>
      </c>
      <c r="B23" s="21" t="s">
        <v>11</v>
      </c>
      <c r="C23" s="21"/>
      <c r="D23" s="21"/>
      <c r="E23" s="22" t="s">
        <v>211</v>
      </c>
      <c r="F23" s="21"/>
      <c r="G23" s="21"/>
      <c r="H23" s="21"/>
      <c r="I23" s="21"/>
      <c r="J23" s="18">
        <v>0</v>
      </c>
      <c r="K23" s="23">
        <v>820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130.69999999999999</v>
      </c>
      <c r="T23" s="18">
        <v>130.69999999999999</v>
      </c>
      <c r="U23" s="18">
        <v>130.69999999999999</v>
      </c>
      <c r="V23" s="20">
        <v>0.15939024390243903</v>
      </c>
      <c r="W23" s="18">
        <v>0</v>
      </c>
      <c r="X23" s="24">
        <f t="shared" si="2"/>
        <v>15.939024390243899</v>
      </c>
    </row>
    <row r="24" spans="1:24" outlineLevel="2">
      <c r="A24" s="21" t="s">
        <v>2</v>
      </c>
      <c r="B24" s="21" t="s">
        <v>12</v>
      </c>
      <c r="C24" s="21"/>
      <c r="D24" s="21"/>
      <c r="E24" s="22" t="s">
        <v>212</v>
      </c>
      <c r="F24" s="21"/>
      <c r="G24" s="21"/>
      <c r="H24" s="21"/>
      <c r="I24" s="21"/>
      <c r="J24" s="18">
        <v>0</v>
      </c>
      <c r="K24" s="23">
        <v>820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130.69999999999999</v>
      </c>
      <c r="T24" s="18">
        <v>130.69999999999999</v>
      </c>
      <c r="U24" s="18">
        <v>130.69999999999999</v>
      </c>
      <c r="V24" s="20">
        <v>0.15939024390243903</v>
      </c>
      <c r="W24" s="18">
        <v>0</v>
      </c>
      <c r="X24" s="24">
        <f t="shared" si="2"/>
        <v>15.939024390243899</v>
      </c>
    </row>
    <row r="25" spans="1:24" ht="25.5" outlineLevel="3">
      <c r="A25" s="21" t="s">
        <v>2</v>
      </c>
      <c r="B25" s="21" t="s">
        <v>12</v>
      </c>
      <c r="C25" s="21" t="s">
        <v>5</v>
      </c>
      <c r="D25" s="21"/>
      <c r="E25" s="22" t="s">
        <v>205</v>
      </c>
      <c r="F25" s="21"/>
      <c r="G25" s="21"/>
      <c r="H25" s="21"/>
      <c r="I25" s="21"/>
      <c r="J25" s="18">
        <v>0</v>
      </c>
      <c r="K25" s="23">
        <v>820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130.69999999999999</v>
      </c>
      <c r="T25" s="18">
        <v>130.69999999999999</v>
      </c>
      <c r="U25" s="18">
        <v>130.69999999999999</v>
      </c>
      <c r="V25" s="20">
        <v>0.15939024390243903</v>
      </c>
      <c r="W25" s="18">
        <v>0</v>
      </c>
      <c r="X25" s="24">
        <f t="shared" si="2"/>
        <v>15.939024390243899</v>
      </c>
    </row>
    <row r="26" spans="1:24" ht="25.5" outlineLevel="4">
      <c r="A26" s="21" t="s">
        <v>2</v>
      </c>
      <c r="B26" s="21" t="s">
        <v>12</v>
      </c>
      <c r="C26" s="21" t="s">
        <v>13</v>
      </c>
      <c r="D26" s="21"/>
      <c r="E26" s="22" t="s">
        <v>213</v>
      </c>
      <c r="F26" s="21"/>
      <c r="G26" s="21"/>
      <c r="H26" s="21"/>
      <c r="I26" s="21"/>
      <c r="J26" s="18">
        <v>0</v>
      </c>
      <c r="K26" s="23">
        <v>820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130.69999999999999</v>
      </c>
      <c r="T26" s="18">
        <v>130.69999999999999</v>
      </c>
      <c r="U26" s="18">
        <v>130.69999999999999</v>
      </c>
      <c r="V26" s="20">
        <v>0.15939024390243903</v>
      </c>
      <c r="W26" s="18">
        <v>0</v>
      </c>
      <c r="X26" s="24">
        <f t="shared" si="2"/>
        <v>15.939024390243899</v>
      </c>
    </row>
    <row r="27" spans="1:24" outlineLevel="5">
      <c r="A27" s="21" t="s">
        <v>2</v>
      </c>
      <c r="B27" s="21" t="s">
        <v>12</v>
      </c>
      <c r="C27" s="21" t="s">
        <v>14</v>
      </c>
      <c r="D27" s="21"/>
      <c r="E27" s="22" t="s">
        <v>214</v>
      </c>
      <c r="F27" s="21"/>
      <c r="G27" s="21"/>
      <c r="H27" s="21"/>
      <c r="I27" s="21"/>
      <c r="J27" s="18">
        <v>0</v>
      </c>
      <c r="K27" s="23">
        <v>820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130.69999999999999</v>
      </c>
      <c r="T27" s="18">
        <v>130.69999999999999</v>
      </c>
      <c r="U27" s="18">
        <v>130.69999999999999</v>
      </c>
      <c r="V27" s="20">
        <v>0.15939024390243903</v>
      </c>
      <c r="W27" s="18">
        <v>0</v>
      </c>
      <c r="X27" s="24">
        <f t="shared" si="2"/>
        <v>15.939024390243899</v>
      </c>
    </row>
    <row r="28" spans="1:24" outlineLevel="6">
      <c r="A28" s="21" t="s">
        <v>2</v>
      </c>
      <c r="B28" s="21" t="s">
        <v>12</v>
      </c>
      <c r="C28" s="21" t="s">
        <v>14</v>
      </c>
      <c r="D28" s="21" t="s">
        <v>15</v>
      </c>
      <c r="E28" s="22" t="s">
        <v>409</v>
      </c>
      <c r="F28" s="21"/>
      <c r="G28" s="21"/>
      <c r="H28" s="21"/>
      <c r="I28" s="21"/>
      <c r="J28" s="18">
        <v>0</v>
      </c>
      <c r="K28" s="23">
        <v>820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130.69999999999999</v>
      </c>
      <c r="T28" s="18">
        <v>130.69999999999999</v>
      </c>
      <c r="U28" s="18">
        <v>130.69999999999999</v>
      </c>
      <c r="V28" s="20">
        <v>0.15939024390243903</v>
      </c>
      <c r="W28" s="18">
        <v>0</v>
      </c>
      <c r="X28" s="24">
        <f t="shared" si="2"/>
        <v>15.939024390243899</v>
      </c>
    </row>
    <row r="29" spans="1:24" ht="25.5" outlineLevel="1">
      <c r="A29" s="21" t="s">
        <v>2</v>
      </c>
      <c r="B29" s="21" t="s">
        <v>16</v>
      </c>
      <c r="C29" s="21"/>
      <c r="D29" s="21"/>
      <c r="E29" s="22" t="s">
        <v>215</v>
      </c>
      <c r="F29" s="21"/>
      <c r="G29" s="21"/>
      <c r="H29" s="21"/>
      <c r="I29" s="21"/>
      <c r="J29" s="18">
        <v>0</v>
      </c>
      <c r="K29" s="23">
        <v>1200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18">
        <v>0</v>
      </c>
      <c r="U29" s="18">
        <v>0</v>
      </c>
      <c r="V29" s="20">
        <v>0</v>
      </c>
      <c r="W29" s="18">
        <v>0</v>
      </c>
      <c r="X29" s="24">
        <f t="shared" si="2"/>
        <v>0</v>
      </c>
    </row>
    <row r="30" spans="1:24" outlineLevel="2">
      <c r="A30" s="21" t="s">
        <v>2</v>
      </c>
      <c r="B30" s="21" t="s">
        <v>17</v>
      </c>
      <c r="C30" s="21"/>
      <c r="D30" s="21"/>
      <c r="E30" s="22" t="s">
        <v>216</v>
      </c>
      <c r="F30" s="21"/>
      <c r="G30" s="21"/>
      <c r="H30" s="21"/>
      <c r="I30" s="21"/>
      <c r="J30" s="18">
        <v>0</v>
      </c>
      <c r="K30" s="23">
        <v>1200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18">
        <v>0</v>
      </c>
      <c r="U30" s="18">
        <v>0</v>
      </c>
      <c r="V30" s="20">
        <v>0</v>
      </c>
      <c r="W30" s="18">
        <v>0</v>
      </c>
      <c r="X30" s="24">
        <f t="shared" si="2"/>
        <v>0</v>
      </c>
    </row>
    <row r="31" spans="1:24" ht="25.5" outlineLevel="3">
      <c r="A31" s="21" t="s">
        <v>2</v>
      </c>
      <c r="B31" s="21" t="s">
        <v>17</v>
      </c>
      <c r="C31" s="21" t="s">
        <v>5</v>
      </c>
      <c r="D31" s="21"/>
      <c r="E31" s="22" t="s">
        <v>205</v>
      </c>
      <c r="F31" s="21"/>
      <c r="G31" s="21"/>
      <c r="H31" s="21"/>
      <c r="I31" s="21"/>
      <c r="J31" s="18">
        <v>0</v>
      </c>
      <c r="K31" s="23">
        <v>1200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18">
        <v>0</v>
      </c>
      <c r="U31" s="18">
        <v>0</v>
      </c>
      <c r="V31" s="20">
        <v>0</v>
      </c>
      <c r="W31" s="18">
        <v>0</v>
      </c>
      <c r="X31" s="24">
        <f t="shared" si="2"/>
        <v>0</v>
      </c>
    </row>
    <row r="32" spans="1:24" ht="25.5" outlineLevel="4">
      <c r="A32" s="21" t="s">
        <v>2</v>
      </c>
      <c r="B32" s="21" t="s">
        <v>17</v>
      </c>
      <c r="C32" s="21" t="s">
        <v>18</v>
      </c>
      <c r="D32" s="21"/>
      <c r="E32" s="22" t="s">
        <v>217</v>
      </c>
      <c r="F32" s="21"/>
      <c r="G32" s="21"/>
      <c r="H32" s="21"/>
      <c r="I32" s="21"/>
      <c r="J32" s="18">
        <v>0</v>
      </c>
      <c r="K32" s="23">
        <v>1200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18">
        <v>0</v>
      </c>
      <c r="U32" s="18">
        <v>0</v>
      </c>
      <c r="V32" s="20">
        <v>0</v>
      </c>
      <c r="W32" s="18">
        <v>0</v>
      </c>
      <c r="X32" s="24">
        <f t="shared" si="2"/>
        <v>0</v>
      </c>
    </row>
    <row r="33" spans="1:24" ht="25.5" outlineLevel="5">
      <c r="A33" s="21" t="s">
        <v>2</v>
      </c>
      <c r="B33" s="21" t="s">
        <v>17</v>
      </c>
      <c r="C33" s="21" t="s">
        <v>19</v>
      </c>
      <c r="D33" s="21"/>
      <c r="E33" s="22" t="s">
        <v>218</v>
      </c>
      <c r="F33" s="21"/>
      <c r="G33" s="21"/>
      <c r="H33" s="21"/>
      <c r="I33" s="21"/>
      <c r="J33" s="18">
        <v>0</v>
      </c>
      <c r="K33" s="23">
        <v>1200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18">
        <v>0</v>
      </c>
      <c r="U33" s="18">
        <v>0</v>
      </c>
      <c r="V33" s="20">
        <v>0</v>
      </c>
      <c r="W33" s="18">
        <v>0</v>
      </c>
      <c r="X33" s="24">
        <f t="shared" si="2"/>
        <v>0</v>
      </c>
    </row>
    <row r="34" spans="1:24" outlineLevel="6">
      <c r="A34" s="21" t="s">
        <v>2</v>
      </c>
      <c r="B34" s="21" t="s">
        <v>17</v>
      </c>
      <c r="C34" s="21" t="s">
        <v>19</v>
      </c>
      <c r="D34" s="21" t="s">
        <v>20</v>
      </c>
      <c r="E34" s="22" t="s">
        <v>219</v>
      </c>
      <c r="F34" s="21"/>
      <c r="G34" s="21"/>
      <c r="H34" s="21"/>
      <c r="I34" s="21"/>
      <c r="J34" s="18">
        <v>0</v>
      </c>
      <c r="K34" s="23">
        <v>1200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18">
        <v>0</v>
      </c>
      <c r="U34" s="18">
        <v>0</v>
      </c>
      <c r="V34" s="20">
        <v>0</v>
      </c>
      <c r="W34" s="18">
        <v>0</v>
      </c>
      <c r="X34" s="24">
        <f t="shared" si="2"/>
        <v>0</v>
      </c>
    </row>
    <row r="35" spans="1:24" s="1" customFormat="1">
      <c r="A35" s="16" t="s">
        <v>21</v>
      </c>
      <c r="B35" s="16"/>
      <c r="C35" s="16"/>
      <c r="D35" s="16"/>
      <c r="E35" s="17" t="s">
        <v>220</v>
      </c>
      <c r="F35" s="16"/>
      <c r="G35" s="16"/>
      <c r="H35" s="16"/>
      <c r="I35" s="16"/>
      <c r="J35" s="18">
        <v>0</v>
      </c>
      <c r="K35" s="19">
        <f t="shared" ref="K35:S35" si="3">K36+K90+K110+K143+K197+K204+K230</f>
        <v>148060.70000000001</v>
      </c>
      <c r="L35" s="19">
        <f t="shared" si="3"/>
        <v>0</v>
      </c>
      <c r="M35" s="19">
        <f t="shared" si="3"/>
        <v>0</v>
      </c>
      <c r="N35" s="19">
        <f t="shared" si="3"/>
        <v>0</v>
      </c>
      <c r="O35" s="19">
        <f t="shared" si="3"/>
        <v>0</v>
      </c>
      <c r="P35" s="19">
        <f t="shared" si="3"/>
        <v>0</v>
      </c>
      <c r="Q35" s="19">
        <f t="shared" si="3"/>
        <v>0</v>
      </c>
      <c r="R35" s="19">
        <f t="shared" si="3"/>
        <v>0</v>
      </c>
      <c r="S35" s="19">
        <f t="shared" si="3"/>
        <v>15326.399999999998</v>
      </c>
      <c r="T35" s="18">
        <v>3350</v>
      </c>
      <c r="U35" s="18">
        <v>3256</v>
      </c>
      <c r="V35" s="20">
        <v>0.10731968329009842</v>
      </c>
      <c r="W35" s="18">
        <v>0</v>
      </c>
      <c r="X35" s="15">
        <f t="shared" si="2"/>
        <v>10.351430190455668</v>
      </c>
    </row>
    <row r="36" spans="1:24" outlineLevel="1">
      <c r="A36" s="21" t="s">
        <v>21</v>
      </c>
      <c r="B36" s="21" t="s">
        <v>3</v>
      </c>
      <c r="C36" s="21"/>
      <c r="D36" s="21"/>
      <c r="E36" s="22" t="s">
        <v>203</v>
      </c>
      <c r="F36" s="21"/>
      <c r="G36" s="21"/>
      <c r="H36" s="21"/>
      <c r="I36" s="21"/>
      <c r="J36" s="18">
        <v>0</v>
      </c>
      <c r="K36" s="23">
        <f t="shared" ref="K36:S36" si="4">K37+K44+K49+K53</f>
        <v>41619.699999999997</v>
      </c>
      <c r="L36" s="23">
        <f t="shared" si="4"/>
        <v>0</v>
      </c>
      <c r="M36" s="23">
        <f t="shared" si="4"/>
        <v>0</v>
      </c>
      <c r="N36" s="23">
        <f t="shared" si="4"/>
        <v>0</v>
      </c>
      <c r="O36" s="23">
        <f t="shared" si="4"/>
        <v>0</v>
      </c>
      <c r="P36" s="23">
        <f t="shared" si="4"/>
        <v>0</v>
      </c>
      <c r="Q36" s="23">
        <f t="shared" si="4"/>
        <v>0</v>
      </c>
      <c r="R36" s="23">
        <f t="shared" si="4"/>
        <v>0</v>
      </c>
      <c r="S36" s="23">
        <f t="shared" si="4"/>
        <v>6807.4</v>
      </c>
      <c r="T36" s="18">
        <v>3350</v>
      </c>
      <c r="U36" s="18">
        <v>3256</v>
      </c>
      <c r="V36" s="20">
        <v>0.17034200068236752</v>
      </c>
      <c r="W36" s="18">
        <v>0</v>
      </c>
      <c r="X36" s="24">
        <f t="shared" si="2"/>
        <v>16.356196704925793</v>
      </c>
    </row>
    <row r="37" spans="1:24" ht="38.25" outlineLevel="2">
      <c r="A37" s="21" t="s">
        <v>21</v>
      </c>
      <c r="B37" s="21" t="s">
        <v>22</v>
      </c>
      <c r="C37" s="21"/>
      <c r="D37" s="21"/>
      <c r="E37" s="22" t="s">
        <v>221</v>
      </c>
      <c r="F37" s="21"/>
      <c r="G37" s="21"/>
      <c r="H37" s="21"/>
      <c r="I37" s="21"/>
      <c r="J37" s="18">
        <v>0</v>
      </c>
      <c r="K37" s="23">
        <v>30556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f>S38</f>
        <v>5818.5</v>
      </c>
      <c r="T37" s="18">
        <v>3350</v>
      </c>
      <c r="U37" s="18">
        <v>3256</v>
      </c>
      <c r="V37" s="20">
        <v>0.19648186935462758</v>
      </c>
      <c r="W37" s="18">
        <v>0</v>
      </c>
      <c r="X37" s="24">
        <f t="shared" si="2"/>
        <v>19.042086660557665</v>
      </c>
    </row>
    <row r="38" spans="1:24" ht="38.25" outlineLevel="3">
      <c r="A38" s="21" t="s">
        <v>21</v>
      </c>
      <c r="B38" s="21" t="s">
        <v>22</v>
      </c>
      <c r="C38" s="21" t="s">
        <v>23</v>
      </c>
      <c r="D38" s="21"/>
      <c r="E38" s="22" t="s">
        <v>222</v>
      </c>
      <c r="F38" s="21"/>
      <c r="G38" s="21"/>
      <c r="H38" s="21"/>
      <c r="I38" s="21"/>
      <c r="J38" s="18">
        <v>0</v>
      </c>
      <c r="K38" s="23">
        <v>30556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S39</f>
        <v>5818.5</v>
      </c>
      <c r="T38" s="18">
        <v>3350</v>
      </c>
      <c r="U38" s="18">
        <v>3256</v>
      </c>
      <c r="V38" s="20">
        <v>0.19648186935462758</v>
      </c>
      <c r="W38" s="18">
        <v>0</v>
      </c>
      <c r="X38" s="24">
        <f t="shared" si="2"/>
        <v>19.042086660557665</v>
      </c>
    </row>
    <row r="39" spans="1:24" ht="25.5" outlineLevel="4">
      <c r="A39" s="21" t="s">
        <v>21</v>
      </c>
      <c r="B39" s="21" t="s">
        <v>22</v>
      </c>
      <c r="C39" s="21" t="s">
        <v>24</v>
      </c>
      <c r="D39" s="21"/>
      <c r="E39" s="22" t="s">
        <v>223</v>
      </c>
      <c r="F39" s="21"/>
      <c r="G39" s="21"/>
      <c r="H39" s="21"/>
      <c r="I39" s="21"/>
      <c r="J39" s="18">
        <v>0</v>
      </c>
      <c r="K39" s="23">
        <v>30556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f>S40</f>
        <v>5818.5</v>
      </c>
      <c r="T39" s="18">
        <v>3350</v>
      </c>
      <c r="U39" s="18">
        <v>3256</v>
      </c>
      <c r="V39" s="20">
        <v>0.19648186935462758</v>
      </c>
      <c r="W39" s="18">
        <v>0</v>
      </c>
      <c r="X39" s="24">
        <f t="shared" si="2"/>
        <v>19.042086660557665</v>
      </c>
    </row>
    <row r="40" spans="1:24" ht="38.25" outlineLevel="5">
      <c r="A40" s="21" t="s">
        <v>21</v>
      </c>
      <c r="B40" s="21" t="s">
        <v>22</v>
      </c>
      <c r="C40" s="21" t="s">
        <v>25</v>
      </c>
      <c r="D40" s="21"/>
      <c r="E40" s="22" t="s">
        <v>224</v>
      </c>
      <c r="F40" s="21"/>
      <c r="G40" s="21"/>
      <c r="H40" s="21"/>
      <c r="I40" s="21"/>
      <c r="J40" s="18">
        <v>0</v>
      </c>
      <c r="K40" s="23">
        <v>30556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f>S41+S42+S43</f>
        <v>5818.5</v>
      </c>
      <c r="T40" s="18">
        <v>3350</v>
      </c>
      <c r="U40" s="18">
        <v>3256</v>
      </c>
      <c r="V40" s="20">
        <v>0.19648186935462758</v>
      </c>
      <c r="W40" s="18">
        <v>0</v>
      </c>
      <c r="X40" s="24">
        <f t="shared" si="2"/>
        <v>19.042086660557665</v>
      </c>
    </row>
    <row r="41" spans="1:24" ht="51" outlineLevel="6">
      <c r="A41" s="21" t="s">
        <v>21</v>
      </c>
      <c r="B41" s="21" t="s">
        <v>22</v>
      </c>
      <c r="C41" s="21" t="s">
        <v>25</v>
      </c>
      <c r="D41" s="21" t="s">
        <v>8</v>
      </c>
      <c r="E41" s="22" t="s">
        <v>208</v>
      </c>
      <c r="F41" s="21"/>
      <c r="G41" s="21"/>
      <c r="H41" s="21"/>
      <c r="I41" s="21"/>
      <c r="J41" s="18">
        <v>0</v>
      </c>
      <c r="K41" s="23">
        <v>24934.1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4308</v>
      </c>
      <c r="T41" s="18">
        <v>3350</v>
      </c>
      <c r="U41" s="18">
        <v>3256</v>
      </c>
      <c r="V41" s="20">
        <v>0.17971372538010194</v>
      </c>
      <c r="W41" s="18">
        <v>0</v>
      </c>
      <c r="X41" s="24">
        <f t="shared" si="2"/>
        <v>17.277543604942629</v>
      </c>
    </row>
    <row r="42" spans="1:24" outlineLevel="6">
      <c r="A42" s="21" t="s">
        <v>21</v>
      </c>
      <c r="B42" s="21" t="s">
        <v>22</v>
      </c>
      <c r="C42" s="21" t="s">
        <v>25</v>
      </c>
      <c r="D42" s="21" t="s">
        <v>9</v>
      </c>
      <c r="E42" s="22" t="s">
        <v>209</v>
      </c>
      <c r="F42" s="21"/>
      <c r="G42" s="21"/>
      <c r="H42" s="21"/>
      <c r="I42" s="21"/>
      <c r="J42" s="18">
        <v>0</v>
      </c>
      <c r="K42" s="23">
        <v>5594.9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1509.2</v>
      </c>
      <c r="T42" s="18">
        <v>157</v>
      </c>
      <c r="U42" s="18">
        <v>155.4</v>
      </c>
      <c r="V42" s="20">
        <v>0.27192621852043825</v>
      </c>
      <c r="W42" s="18">
        <v>0</v>
      </c>
      <c r="X42" s="24">
        <f t="shared" si="2"/>
        <v>26.974566122718908</v>
      </c>
    </row>
    <row r="43" spans="1:24" outlineLevel="6">
      <c r="A43" s="21" t="s">
        <v>21</v>
      </c>
      <c r="B43" s="21" t="s">
        <v>22</v>
      </c>
      <c r="C43" s="21" t="s">
        <v>25</v>
      </c>
      <c r="D43" s="21" t="s">
        <v>10</v>
      </c>
      <c r="E43" s="22" t="s">
        <v>210</v>
      </c>
      <c r="F43" s="21"/>
      <c r="G43" s="21"/>
      <c r="H43" s="21"/>
      <c r="I43" s="21"/>
      <c r="J43" s="18">
        <v>0</v>
      </c>
      <c r="K43" s="23">
        <v>27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1.3</v>
      </c>
      <c r="T43" s="18">
        <v>1.3</v>
      </c>
      <c r="U43" s="18">
        <v>1.3</v>
      </c>
      <c r="V43" s="20">
        <v>4.8148148148148148E-2</v>
      </c>
      <c r="W43" s="18">
        <v>0</v>
      </c>
      <c r="X43" s="24">
        <f t="shared" si="2"/>
        <v>4.8148148148148149</v>
      </c>
    </row>
    <row r="44" spans="1:24" outlineLevel="2">
      <c r="A44" s="21" t="s">
        <v>21</v>
      </c>
      <c r="B44" s="21" t="s">
        <v>26</v>
      </c>
      <c r="C44" s="21"/>
      <c r="D44" s="21"/>
      <c r="E44" s="22" t="s">
        <v>225</v>
      </c>
      <c r="F44" s="21"/>
      <c r="G44" s="21"/>
      <c r="H44" s="21"/>
      <c r="I44" s="21"/>
      <c r="J44" s="18">
        <v>0</v>
      </c>
      <c r="K44" s="23">
        <v>1926.6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18">
        <v>0</v>
      </c>
      <c r="U44" s="18">
        <v>0</v>
      </c>
      <c r="V44" s="20">
        <v>0</v>
      </c>
      <c r="W44" s="18">
        <v>0</v>
      </c>
      <c r="X44" s="24">
        <f t="shared" si="2"/>
        <v>0</v>
      </c>
    </row>
    <row r="45" spans="1:24" ht="38.25" outlineLevel="3">
      <c r="A45" s="21" t="s">
        <v>21</v>
      </c>
      <c r="B45" s="21" t="s">
        <v>26</v>
      </c>
      <c r="C45" s="21" t="s">
        <v>23</v>
      </c>
      <c r="D45" s="21"/>
      <c r="E45" s="22" t="s">
        <v>222</v>
      </c>
      <c r="F45" s="21"/>
      <c r="G45" s="21"/>
      <c r="H45" s="21"/>
      <c r="I45" s="21"/>
      <c r="J45" s="18">
        <v>0</v>
      </c>
      <c r="K45" s="23">
        <v>1926.6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18">
        <v>0</v>
      </c>
      <c r="U45" s="18">
        <v>0</v>
      </c>
      <c r="V45" s="20">
        <v>0</v>
      </c>
      <c r="W45" s="18">
        <v>0</v>
      </c>
      <c r="X45" s="24">
        <f t="shared" si="2"/>
        <v>0</v>
      </c>
    </row>
    <row r="46" spans="1:24" ht="38.25" outlineLevel="4">
      <c r="A46" s="21" t="s">
        <v>21</v>
      </c>
      <c r="B46" s="21" t="s">
        <v>26</v>
      </c>
      <c r="C46" s="21" t="s">
        <v>27</v>
      </c>
      <c r="D46" s="21"/>
      <c r="E46" s="22" t="s">
        <v>226</v>
      </c>
      <c r="F46" s="21"/>
      <c r="G46" s="21"/>
      <c r="H46" s="21"/>
      <c r="I46" s="21"/>
      <c r="J46" s="18">
        <v>0</v>
      </c>
      <c r="K46" s="23">
        <v>1926.6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18">
        <v>0</v>
      </c>
      <c r="U46" s="18">
        <v>0</v>
      </c>
      <c r="V46" s="20">
        <v>0</v>
      </c>
      <c r="W46" s="18">
        <v>0</v>
      </c>
      <c r="X46" s="24">
        <f t="shared" si="2"/>
        <v>0</v>
      </c>
    </row>
    <row r="47" spans="1:24" ht="25.5" outlineLevel="5">
      <c r="A47" s="21" t="s">
        <v>21</v>
      </c>
      <c r="B47" s="21" t="s">
        <v>26</v>
      </c>
      <c r="C47" s="21" t="s">
        <v>28</v>
      </c>
      <c r="D47" s="21"/>
      <c r="E47" s="22" t="s">
        <v>227</v>
      </c>
      <c r="F47" s="21"/>
      <c r="G47" s="21"/>
      <c r="H47" s="21"/>
      <c r="I47" s="21"/>
      <c r="J47" s="18">
        <v>0</v>
      </c>
      <c r="K47" s="23">
        <v>1926.6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18">
        <v>0</v>
      </c>
      <c r="U47" s="18">
        <v>0</v>
      </c>
      <c r="V47" s="20">
        <v>0</v>
      </c>
      <c r="W47" s="18">
        <v>0</v>
      </c>
      <c r="X47" s="24">
        <f t="shared" si="2"/>
        <v>0</v>
      </c>
    </row>
    <row r="48" spans="1:24" outlineLevel="6">
      <c r="A48" s="21" t="s">
        <v>21</v>
      </c>
      <c r="B48" s="21" t="s">
        <v>26</v>
      </c>
      <c r="C48" s="21" t="s">
        <v>28</v>
      </c>
      <c r="D48" s="21" t="s">
        <v>9</v>
      </c>
      <c r="E48" s="22" t="s">
        <v>209</v>
      </c>
      <c r="F48" s="21"/>
      <c r="G48" s="21"/>
      <c r="H48" s="21"/>
      <c r="I48" s="21"/>
      <c r="J48" s="18">
        <v>0</v>
      </c>
      <c r="K48" s="23">
        <v>1926.6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18">
        <v>0</v>
      </c>
      <c r="U48" s="18">
        <v>0</v>
      </c>
      <c r="V48" s="20">
        <v>0</v>
      </c>
      <c r="W48" s="18">
        <v>0</v>
      </c>
      <c r="X48" s="24">
        <f t="shared" si="2"/>
        <v>0</v>
      </c>
    </row>
    <row r="49" spans="1:24" outlineLevel="2">
      <c r="A49" s="21" t="s">
        <v>21</v>
      </c>
      <c r="B49" s="21" t="s">
        <v>29</v>
      </c>
      <c r="C49" s="21"/>
      <c r="D49" s="21"/>
      <c r="E49" s="22" t="s">
        <v>228</v>
      </c>
      <c r="F49" s="21"/>
      <c r="G49" s="21"/>
      <c r="H49" s="21"/>
      <c r="I49" s="21"/>
      <c r="J49" s="18">
        <v>0</v>
      </c>
      <c r="K49" s="23">
        <v>300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18">
        <v>0</v>
      </c>
      <c r="U49" s="18">
        <v>0</v>
      </c>
      <c r="V49" s="20">
        <v>0</v>
      </c>
      <c r="W49" s="18">
        <v>0</v>
      </c>
      <c r="X49" s="24">
        <f t="shared" si="2"/>
        <v>0</v>
      </c>
    </row>
    <row r="50" spans="1:24" ht="25.5" outlineLevel="3">
      <c r="A50" s="21" t="s">
        <v>21</v>
      </c>
      <c r="B50" s="21" t="s">
        <v>29</v>
      </c>
      <c r="C50" s="21" t="s">
        <v>30</v>
      </c>
      <c r="D50" s="21"/>
      <c r="E50" s="22" t="s">
        <v>229</v>
      </c>
      <c r="F50" s="21"/>
      <c r="G50" s="21"/>
      <c r="H50" s="21"/>
      <c r="I50" s="21"/>
      <c r="J50" s="18">
        <v>0</v>
      </c>
      <c r="K50" s="23">
        <v>300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18">
        <v>0</v>
      </c>
      <c r="U50" s="18">
        <v>0</v>
      </c>
      <c r="V50" s="20">
        <v>0</v>
      </c>
      <c r="W50" s="18">
        <v>0</v>
      </c>
      <c r="X50" s="24">
        <f t="shared" si="2"/>
        <v>0</v>
      </c>
    </row>
    <row r="51" spans="1:24" outlineLevel="5">
      <c r="A51" s="21" t="s">
        <v>21</v>
      </c>
      <c r="B51" s="21" t="s">
        <v>29</v>
      </c>
      <c r="C51" s="21" t="s">
        <v>31</v>
      </c>
      <c r="D51" s="21"/>
      <c r="E51" s="22" t="s">
        <v>230</v>
      </c>
      <c r="F51" s="21"/>
      <c r="G51" s="21"/>
      <c r="H51" s="21"/>
      <c r="I51" s="21"/>
      <c r="J51" s="18">
        <v>0</v>
      </c>
      <c r="K51" s="23">
        <v>300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18">
        <v>0</v>
      </c>
      <c r="U51" s="18">
        <v>0</v>
      </c>
      <c r="V51" s="20">
        <v>0</v>
      </c>
      <c r="W51" s="18">
        <v>0</v>
      </c>
      <c r="X51" s="24">
        <f t="shared" si="2"/>
        <v>0</v>
      </c>
    </row>
    <row r="52" spans="1:24" outlineLevel="6">
      <c r="A52" s="21" t="s">
        <v>21</v>
      </c>
      <c r="B52" s="21" t="s">
        <v>29</v>
      </c>
      <c r="C52" s="21" t="s">
        <v>31</v>
      </c>
      <c r="D52" s="21" t="s">
        <v>10</v>
      </c>
      <c r="E52" s="22" t="s">
        <v>210</v>
      </c>
      <c r="F52" s="21"/>
      <c r="G52" s="21"/>
      <c r="H52" s="21"/>
      <c r="I52" s="21"/>
      <c r="J52" s="18">
        <v>0</v>
      </c>
      <c r="K52" s="23">
        <v>300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18">
        <v>0</v>
      </c>
      <c r="U52" s="18">
        <v>0</v>
      </c>
      <c r="V52" s="20">
        <v>0</v>
      </c>
      <c r="W52" s="18">
        <v>0</v>
      </c>
      <c r="X52" s="24">
        <f t="shared" si="2"/>
        <v>0</v>
      </c>
    </row>
    <row r="53" spans="1:24" outlineLevel="2">
      <c r="A53" s="21" t="s">
        <v>21</v>
      </c>
      <c r="B53" s="21" t="s">
        <v>32</v>
      </c>
      <c r="C53" s="21"/>
      <c r="D53" s="21"/>
      <c r="E53" s="22" t="s">
        <v>231</v>
      </c>
      <c r="F53" s="21"/>
      <c r="G53" s="21"/>
      <c r="H53" s="21"/>
      <c r="I53" s="21"/>
      <c r="J53" s="18">
        <v>0</v>
      </c>
      <c r="K53" s="23">
        <f>K54+K67+K80+K84</f>
        <v>8837.1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988.9</v>
      </c>
      <c r="T53" s="18">
        <v>0</v>
      </c>
      <c r="U53" s="18">
        <v>0</v>
      </c>
      <c r="V53" s="20">
        <v>0.12287828724030236</v>
      </c>
      <c r="W53" s="18">
        <v>0</v>
      </c>
      <c r="X53" s="24">
        <f t="shared" si="2"/>
        <v>11.190322617148158</v>
      </c>
    </row>
    <row r="54" spans="1:24" ht="38.25" outlineLevel="3">
      <c r="A54" s="21" t="s">
        <v>21</v>
      </c>
      <c r="B54" s="21" t="s">
        <v>32</v>
      </c>
      <c r="C54" s="21" t="s">
        <v>33</v>
      </c>
      <c r="D54" s="21"/>
      <c r="E54" s="22" t="s">
        <v>232</v>
      </c>
      <c r="F54" s="21"/>
      <c r="G54" s="21"/>
      <c r="H54" s="21"/>
      <c r="I54" s="21"/>
      <c r="J54" s="18">
        <v>0</v>
      </c>
      <c r="K54" s="23">
        <v>5960.1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324</v>
      </c>
      <c r="T54" s="18">
        <v>0</v>
      </c>
      <c r="U54" s="18">
        <v>0</v>
      </c>
      <c r="V54" s="20">
        <v>5.4462173453465546E-2</v>
      </c>
      <c r="W54" s="18">
        <v>0</v>
      </c>
      <c r="X54" s="24">
        <f t="shared" si="2"/>
        <v>5.436150400161071</v>
      </c>
    </row>
    <row r="55" spans="1:24" outlineLevel="4">
      <c r="A55" s="21" t="s">
        <v>21</v>
      </c>
      <c r="B55" s="21" t="s">
        <v>32</v>
      </c>
      <c r="C55" s="21" t="s">
        <v>34</v>
      </c>
      <c r="D55" s="21"/>
      <c r="E55" s="22" t="s">
        <v>233</v>
      </c>
      <c r="F55" s="21"/>
      <c r="G55" s="21"/>
      <c r="H55" s="21"/>
      <c r="I55" s="21"/>
      <c r="J55" s="18">
        <v>0</v>
      </c>
      <c r="K55" s="23">
        <v>4740.1000000000004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18">
        <v>0</v>
      </c>
      <c r="U55" s="18">
        <v>0</v>
      </c>
      <c r="V55" s="20">
        <v>0</v>
      </c>
      <c r="W55" s="18">
        <v>0</v>
      </c>
      <c r="X55" s="24">
        <f t="shared" si="2"/>
        <v>0</v>
      </c>
    </row>
    <row r="56" spans="1:24" ht="38.25" outlineLevel="5">
      <c r="A56" s="21" t="s">
        <v>21</v>
      </c>
      <c r="B56" s="21" t="s">
        <v>32</v>
      </c>
      <c r="C56" s="21" t="s">
        <v>35</v>
      </c>
      <c r="D56" s="21"/>
      <c r="E56" s="22" t="s">
        <v>234</v>
      </c>
      <c r="F56" s="21"/>
      <c r="G56" s="21"/>
      <c r="H56" s="21"/>
      <c r="I56" s="21"/>
      <c r="J56" s="18">
        <v>0</v>
      </c>
      <c r="K56" s="23">
        <v>1700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18">
        <v>0</v>
      </c>
      <c r="U56" s="18">
        <v>0</v>
      </c>
      <c r="V56" s="20">
        <v>0</v>
      </c>
      <c r="W56" s="18">
        <v>0</v>
      </c>
      <c r="X56" s="24">
        <f t="shared" si="2"/>
        <v>0</v>
      </c>
    </row>
    <row r="57" spans="1:24" outlineLevel="6">
      <c r="A57" s="21" t="s">
        <v>21</v>
      </c>
      <c r="B57" s="21" t="s">
        <v>32</v>
      </c>
      <c r="C57" s="21" t="s">
        <v>35</v>
      </c>
      <c r="D57" s="21" t="s">
        <v>9</v>
      </c>
      <c r="E57" s="22" t="s">
        <v>209</v>
      </c>
      <c r="F57" s="21"/>
      <c r="G57" s="21"/>
      <c r="H57" s="21"/>
      <c r="I57" s="21"/>
      <c r="J57" s="18">
        <v>0</v>
      </c>
      <c r="K57" s="23">
        <v>1700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18">
        <v>0</v>
      </c>
      <c r="U57" s="18">
        <v>0</v>
      </c>
      <c r="V57" s="20">
        <v>0</v>
      </c>
      <c r="W57" s="18">
        <v>0</v>
      </c>
      <c r="X57" s="24">
        <f t="shared" si="2"/>
        <v>0</v>
      </c>
    </row>
    <row r="58" spans="1:24" ht="51" outlineLevel="5">
      <c r="A58" s="21" t="s">
        <v>21</v>
      </c>
      <c r="B58" s="21" t="s">
        <v>32</v>
      </c>
      <c r="C58" s="21" t="s">
        <v>36</v>
      </c>
      <c r="D58" s="21"/>
      <c r="E58" s="22" t="s">
        <v>235</v>
      </c>
      <c r="F58" s="21"/>
      <c r="G58" s="21"/>
      <c r="H58" s="21"/>
      <c r="I58" s="21"/>
      <c r="J58" s="18">
        <v>0</v>
      </c>
      <c r="K58" s="23">
        <v>3040.1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18">
        <v>0</v>
      </c>
      <c r="U58" s="18">
        <v>0</v>
      </c>
      <c r="V58" s="20">
        <v>0</v>
      </c>
      <c r="W58" s="18">
        <v>0</v>
      </c>
      <c r="X58" s="24">
        <f t="shared" si="2"/>
        <v>0</v>
      </c>
    </row>
    <row r="59" spans="1:24" outlineLevel="6">
      <c r="A59" s="21" t="s">
        <v>21</v>
      </c>
      <c r="B59" s="21" t="s">
        <v>32</v>
      </c>
      <c r="C59" s="21" t="s">
        <v>36</v>
      </c>
      <c r="D59" s="21" t="s">
        <v>9</v>
      </c>
      <c r="E59" s="22" t="s">
        <v>209</v>
      </c>
      <c r="F59" s="21"/>
      <c r="G59" s="21"/>
      <c r="H59" s="21"/>
      <c r="I59" s="21"/>
      <c r="J59" s="18">
        <v>0</v>
      </c>
      <c r="K59" s="23">
        <v>3040.1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18">
        <v>0</v>
      </c>
      <c r="U59" s="18">
        <v>0</v>
      </c>
      <c r="V59" s="20">
        <v>0</v>
      </c>
      <c r="W59" s="18">
        <v>0</v>
      </c>
      <c r="X59" s="24">
        <f t="shared" si="2"/>
        <v>0</v>
      </c>
    </row>
    <row r="60" spans="1:24" outlineLevel="4">
      <c r="A60" s="21" t="s">
        <v>21</v>
      </c>
      <c r="B60" s="21" t="s">
        <v>32</v>
      </c>
      <c r="C60" s="21" t="s">
        <v>37</v>
      </c>
      <c r="D60" s="21"/>
      <c r="E60" s="22" t="s">
        <v>236</v>
      </c>
      <c r="F60" s="21"/>
      <c r="G60" s="21"/>
      <c r="H60" s="21"/>
      <c r="I60" s="21"/>
      <c r="J60" s="18">
        <v>0</v>
      </c>
      <c r="K60" s="23">
        <v>1220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324</v>
      </c>
      <c r="T60" s="18">
        <v>0</v>
      </c>
      <c r="U60" s="18">
        <v>0</v>
      </c>
      <c r="V60" s="20">
        <v>0.26606557377049178</v>
      </c>
      <c r="W60" s="18">
        <v>0</v>
      </c>
      <c r="X60" s="24">
        <f t="shared" si="2"/>
        <v>26.557377049180324</v>
      </c>
    </row>
    <row r="61" spans="1:24" outlineLevel="5">
      <c r="A61" s="21" t="s">
        <v>21</v>
      </c>
      <c r="B61" s="21" t="s">
        <v>32</v>
      </c>
      <c r="C61" s="21" t="s">
        <v>38</v>
      </c>
      <c r="D61" s="21"/>
      <c r="E61" s="22" t="s">
        <v>237</v>
      </c>
      <c r="F61" s="21"/>
      <c r="G61" s="21"/>
      <c r="H61" s="21"/>
      <c r="I61" s="21"/>
      <c r="J61" s="18">
        <v>0</v>
      </c>
      <c r="K61" s="23">
        <v>100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18">
        <v>0</v>
      </c>
      <c r="U61" s="18">
        <v>0</v>
      </c>
      <c r="V61" s="20">
        <v>0</v>
      </c>
      <c r="W61" s="18">
        <v>0</v>
      </c>
      <c r="X61" s="24">
        <f t="shared" si="2"/>
        <v>0</v>
      </c>
    </row>
    <row r="62" spans="1:24" outlineLevel="6">
      <c r="A62" s="21" t="s">
        <v>21</v>
      </c>
      <c r="B62" s="21" t="s">
        <v>32</v>
      </c>
      <c r="C62" s="21" t="s">
        <v>38</v>
      </c>
      <c r="D62" s="21" t="s">
        <v>9</v>
      </c>
      <c r="E62" s="22" t="s">
        <v>209</v>
      </c>
      <c r="F62" s="21"/>
      <c r="G62" s="21"/>
      <c r="H62" s="21"/>
      <c r="I62" s="21"/>
      <c r="J62" s="18">
        <v>0</v>
      </c>
      <c r="K62" s="23">
        <v>100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18">
        <v>0</v>
      </c>
      <c r="U62" s="18">
        <v>0</v>
      </c>
      <c r="V62" s="20">
        <v>0</v>
      </c>
      <c r="W62" s="18">
        <v>0</v>
      </c>
      <c r="X62" s="24">
        <f t="shared" si="2"/>
        <v>0</v>
      </c>
    </row>
    <row r="63" spans="1:24" outlineLevel="5">
      <c r="A63" s="21" t="s">
        <v>21</v>
      </c>
      <c r="B63" s="21" t="s">
        <v>32</v>
      </c>
      <c r="C63" s="21" t="s">
        <v>39</v>
      </c>
      <c r="D63" s="21"/>
      <c r="E63" s="22" t="s">
        <v>238</v>
      </c>
      <c r="F63" s="21"/>
      <c r="G63" s="21"/>
      <c r="H63" s="21"/>
      <c r="I63" s="21"/>
      <c r="J63" s="18">
        <v>0</v>
      </c>
      <c r="K63" s="23">
        <v>1020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311.5</v>
      </c>
      <c r="T63" s="18">
        <v>307.2</v>
      </c>
      <c r="U63" s="18">
        <v>306.8</v>
      </c>
      <c r="V63" s="20">
        <v>0.30598039215686273</v>
      </c>
      <c r="W63" s="18">
        <v>0</v>
      </c>
      <c r="X63" s="24">
        <f t="shared" si="2"/>
        <v>30.539215686274513</v>
      </c>
    </row>
    <row r="64" spans="1:24" outlineLevel="6">
      <c r="A64" s="21" t="s">
        <v>21</v>
      </c>
      <c r="B64" s="21" t="s">
        <v>32</v>
      </c>
      <c r="C64" s="21" t="s">
        <v>39</v>
      </c>
      <c r="D64" s="21" t="s">
        <v>9</v>
      </c>
      <c r="E64" s="22" t="s">
        <v>209</v>
      </c>
      <c r="F64" s="21"/>
      <c r="G64" s="21"/>
      <c r="H64" s="21"/>
      <c r="I64" s="21"/>
      <c r="J64" s="18">
        <v>0</v>
      </c>
      <c r="K64" s="23">
        <v>1020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311.5</v>
      </c>
      <c r="T64" s="18">
        <v>307.2</v>
      </c>
      <c r="U64" s="18">
        <v>306.8</v>
      </c>
      <c r="V64" s="20">
        <v>0.30598039215686273</v>
      </c>
      <c r="W64" s="18">
        <v>0</v>
      </c>
      <c r="X64" s="24">
        <f t="shared" si="2"/>
        <v>30.539215686274513</v>
      </c>
    </row>
    <row r="65" spans="1:24" outlineLevel="5">
      <c r="A65" s="21" t="s">
        <v>21</v>
      </c>
      <c r="B65" s="21" t="s">
        <v>32</v>
      </c>
      <c r="C65" s="21" t="s">
        <v>40</v>
      </c>
      <c r="D65" s="21"/>
      <c r="E65" s="22" t="s">
        <v>239</v>
      </c>
      <c r="F65" s="21"/>
      <c r="G65" s="21"/>
      <c r="H65" s="21"/>
      <c r="I65" s="21"/>
      <c r="J65" s="18">
        <v>0</v>
      </c>
      <c r="K65" s="23">
        <v>100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12.5</v>
      </c>
      <c r="T65" s="18">
        <v>12.5</v>
      </c>
      <c r="U65" s="18">
        <v>12.5</v>
      </c>
      <c r="V65" s="20">
        <v>0.125</v>
      </c>
      <c r="W65" s="18">
        <v>0</v>
      </c>
      <c r="X65" s="24">
        <f t="shared" si="2"/>
        <v>12.5</v>
      </c>
    </row>
    <row r="66" spans="1:24" outlineLevel="6">
      <c r="A66" s="21" t="s">
        <v>21</v>
      </c>
      <c r="B66" s="21" t="s">
        <v>32</v>
      </c>
      <c r="C66" s="21" t="s">
        <v>40</v>
      </c>
      <c r="D66" s="21" t="s">
        <v>9</v>
      </c>
      <c r="E66" s="22" t="s">
        <v>209</v>
      </c>
      <c r="F66" s="21"/>
      <c r="G66" s="21"/>
      <c r="H66" s="21"/>
      <c r="I66" s="21"/>
      <c r="J66" s="18">
        <v>0</v>
      </c>
      <c r="K66" s="23">
        <v>100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12.5</v>
      </c>
      <c r="T66" s="18">
        <v>12.5</v>
      </c>
      <c r="U66" s="18">
        <v>12.5</v>
      </c>
      <c r="V66" s="20">
        <v>0.125</v>
      </c>
      <c r="W66" s="18">
        <v>0</v>
      </c>
      <c r="X66" s="24">
        <f t="shared" si="2"/>
        <v>12.5</v>
      </c>
    </row>
    <row r="67" spans="1:24" ht="38.25" outlineLevel="3">
      <c r="A67" s="21" t="s">
        <v>21</v>
      </c>
      <c r="B67" s="21" t="s">
        <v>32</v>
      </c>
      <c r="C67" s="21" t="s">
        <v>23</v>
      </c>
      <c r="D67" s="21"/>
      <c r="E67" s="22" t="s">
        <v>222</v>
      </c>
      <c r="F67" s="21"/>
      <c r="G67" s="21"/>
      <c r="H67" s="21"/>
      <c r="I67" s="21"/>
      <c r="J67" s="18">
        <v>0</v>
      </c>
      <c r="K67" s="23">
        <f>K68+K77</f>
        <v>1226.7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314.10000000000002</v>
      </c>
      <c r="T67" s="18">
        <v>28.6</v>
      </c>
      <c r="U67" s="18">
        <v>27.5</v>
      </c>
      <c r="V67" s="20">
        <v>0.26271600912944243</v>
      </c>
      <c r="W67" s="18">
        <v>0</v>
      </c>
      <c r="X67" s="24">
        <f t="shared" si="2"/>
        <v>25.605282465150403</v>
      </c>
    </row>
    <row r="68" spans="1:24" ht="38.25" outlineLevel="4">
      <c r="A68" s="21" t="s">
        <v>21</v>
      </c>
      <c r="B68" s="21" t="s">
        <v>32</v>
      </c>
      <c r="C68" s="21" t="s">
        <v>27</v>
      </c>
      <c r="D68" s="21"/>
      <c r="E68" s="22" t="s">
        <v>226</v>
      </c>
      <c r="F68" s="21"/>
      <c r="G68" s="21"/>
      <c r="H68" s="21"/>
      <c r="I68" s="21"/>
      <c r="J68" s="18">
        <v>0</v>
      </c>
      <c r="K68" s="23">
        <f>K69+K72+K74</f>
        <v>726.7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227.4</v>
      </c>
      <c r="T68" s="18">
        <v>28.6</v>
      </c>
      <c r="U68" s="18">
        <v>27.5</v>
      </c>
      <c r="V68" s="20">
        <v>0.31962025316455694</v>
      </c>
      <c r="W68" s="18">
        <v>0</v>
      </c>
      <c r="X68" s="24">
        <f t="shared" si="2"/>
        <v>31.292142562267784</v>
      </c>
    </row>
    <row r="69" spans="1:24" ht="25.5" outlineLevel="5">
      <c r="A69" s="21" t="s">
        <v>21</v>
      </c>
      <c r="B69" s="21" t="s">
        <v>32</v>
      </c>
      <c r="C69" s="21" t="s">
        <v>41</v>
      </c>
      <c r="D69" s="21"/>
      <c r="E69" s="22" t="s">
        <v>240</v>
      </c>
      <c r="F69" s="21"/>
      <c r="G69" s="21"/>
      <c r="H69" s="21"/>
      <c r="I69" s="21"/>
      <c r="J69" s="18">
        <v>0</v>
      </c>
      <c r="K69" s="23">
        <f>K70+K71</f>
        <v>421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220</v>
      </c>
      <c r="T69" s="18">
        <v>28.6</v>
      </c>
      <c r="U69" s="18">
        <v>27.5</v>
      </c>
      <c r="V69" s="20">
        <v>0.5333649964379007</v>
      </c>
      <c r="W69" s="18">
        <v>0</v>
      </c>
      <c r="X69" s="24">
        <f t="shared" si="2"/>
        <v>52.256532066508314</v>
      </c>
    </row>
    <row r="70" spans="1:24" ht="51" outlineLevel="6">
      <c r="A70" s="21" t="s">
        <v>21</v>
      </c>
      <c r="B70" s="21" t="s">
        <v>32</v>
      </c>
      <c r="C70" s="21" t="s">
        <v>41</v>
      </c>
      <c r="D70" s="21" t="s">
        <v>8</v>
      </c>
      <c r="E70" s="22" t="s">
        <v>208</v>
      </c>
      <c r="F70" s="21"/>
      <c r="G70" s="21"/>
      <c r="H70" s="21"/>
      <c r="I70" s="21"/>
      <c r="J70" s="18">
        <v>0</v>
      </c>
      <c r="K70" s="23">
        <v>54.7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36.1</v>
      </c>
      <c r="T70" s="18">
        <v>28.6</v>
      </c>
      <c r="U70" s="18">
        <v>27.5</v>
      </c>
      <c r="V70" s="20">
        <v>0.68007312614259596</v>
      </c>
      <c r="W70" s="18">
        <v>0</v>
      </c>
      <c r="X70" s="24">
        <f t="shared" si="2"/>
        <v>65.996343692870198</v>
      </c>
    </row>
    <row r="71" spans="1:24" outlineLevel="6">
      <c r="A71" s="21" t="s">
        <v>21</v>
      </c>
      <c r="B71" s="21" t="s">
        <v>32</v>
      </c>
      <c r="C71" s="21" t="s">
        <v>41</v>
      </c>
      <c r="D71" s="21" t="s">
        <v>9</v>
      </c>
      <c r="E71" s="22" t="s">
        <v>209</v>
      </c>
      <c r="F71" s="21"/>
      <c r="G71" s="21"/>
      <c r="H71" s="21"/>
      <c r="I71" s="21"/>
      <c r="J71" s="18">
        <v>0</v>
      </c>
      <c r="K71" s="23">
        <v>366.3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183.9</v>
      </c>
      <c r="T71" s="18">
        <v>6.2</v>
      </c>
      <c r="U71" s="18">
        <v>4.3</v>
      </c>
      <c r="V71" s="20">
        <v>0.51146288209606983</v>
      </c>
      <c r="W71" s="18">
        <v>0</v>
      </c>
      <c r="X71" s="24">
        <f t="shared" si="2"/>
        <v>50.204750204750205</v>
      </c>
    </row>
    <row r="72" spans="1:24" ht="25.5" outlineLevel="5">
      <c r="A72" s="21" t="s">
        <v>21</v>
      </c>
      <c r="B72" s="21" t="s">
        <v>32</v>
      </c>
      <c r="C72" s="21" t="s">
        <v>42</v>
      </c>
      <c r="D72" s="21"/>
      <c r="E72" s="22" t="s">
        <v>241</v>
      </c>
      <c r="F72" s="21"/>
      <c r="G72" s="21"/>
      <c r="H72" s="21"/>
      <c r="I72" s="21"/>
      <c r="J72" s="18">
        <v>0</v>
      </c>
      <c r="K72" s="23">
        <v>107.7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18">
        <v>0</v>
      </c>
      <c r="U72" s="18">
        <v>0</v>
      </c>
      <c r="V72" s="20">
        <v>0</v>
      </c>
      <c r="W72" s="18">
        <v>0</v>
      </c>
      <c r="X72" s="24">
        <f t="shared" si="2"/>
        <v>0</v>
      </c>
    </row>
    <row r="73" spans="1:24" ht="25.5" outlineLevel="6">
      <c r="A73" s="21" t="s">
        <v>21</v>
      </c>
      <c r="B73" s="21" t="s">
        <v>32</v>
      </c>
      <c r="C73" s="21" t="s">
        <v>42</v>
      </c>
      <c r="D73" s="21" t="s">
        <v>43</v>
      </c>
      <c r="E73" s="22" t="s">
        <v>242</v>
      </c>
      <c r="F73" s="21"/>
      <c r="G73" s="21"/>
      <c r="H73" s="21"/>
      <c r="I73" s="21"/>
      <c r="J73" s="18">
        <v>0</v>
      </c>
      <c r="K73" s="23">
        <v>107.7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18">
        <v>0</v>
      </c>
      <c r="U73" s="18">
        <v>0</v>
      </c>
      <c r="V73" s="20">
        <v>0</v>
      </c>
      <c r="W73" s="18">
        <v>0</v>
      </c>
      <c r="X73" s="24">
        <f t="shared" si="2"/>
        <v>0</v>
      </c>
    </row>
    <row r="74" spans="1:24" ht="25.5" outlineLevel="5">
      <c r="A74" s="21" t="s">
        <v>21</v>
      </c>
      <c r="B74" s="21" t="s">
        <v>32</v>
      </c>
      <c r="C74" s="21" t="s">
        <v>44</v>
      </c>
      <c r="D74" s="21"/>
      <c r="E74" s="22" t="s">
        <v>243</v>
      </c>
      <c r="F74" s="21"/>
      <c r="G74" s="21"/>
      <c r="H74" s="21"/>
      <c r="I74" s="21"/>
      <c r="J74" s="18">
        <v>0</v>
      </c>
      <c r="K74" s="23">
        <v>198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7.4</v>
      </c>
      <c r="T74" s="18">
        <v>4.5999999999999996</v>
      </c>
      <c r="U74" s="18">
        <v>4.4000000000000004</v>
      </c>
      <c r="V74" s="20">
        <v>3.888888888888889E-2</v>
      </c>
      <c r="W74" s="18">
        <v>0</v>
      </c>
      <c r="X74" s="24">
        <f t="shared" si="2"/>
        <v>3.7373737373737379</v>
      </c>
    </row>
    <row r="75" spans="1:24" ht="51" outlineLevel="6">
      <c r="A75" s="21" t="s">
        <v>21</v>
      </c>
      <c r="B75" s="21" t="s">
        <v>32</v>
      </c>
      <c r="C75" s="21" t="s">
        <v>44</v>
      </c>
      <c r="D75" s="21" t="s">
        <v>8</v>
      </c>
      <c r="E75" s="22" t="s">
        <v>208</v>
      </c>
      <c r="F75" s="21"/>
      <c r="G75" s="21"/>
      <c r="H75" s="21"/>
      <c r="I75" s="21"/>
      <c r="J75" s="18">
        <v>0</v>
      </c>
      <c r="K75" s="23">
        <v>152.69999999999999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7.4</v>
      </c>
      <c r="T75" s="18">
        <v>4.5999999999999996</v>
      </c>
      <c r="U75" s="18">
        <v>4.4000000000000004</v>
      </c>
      <c r="V75" s="20">
        <v>5.04256712508186E-2</v>
      </c>
      <c r="W75" s="18">
        <v>0</v>
      </c>
      <c r="X75" s="24">
        <f t="shared" si="2"/>
        <v>4.8461034708578916</v>
      </c>
    </row>
    <row r="76" spans="1:24" outlineLevel="6">
      <c r="A76" s="21" t="s">
        <v>21</v>
      </c>
      <c r="B76" s="21" t="s">
        <v>32</v>
      </c>
      <c r="C76" s="21" t="s">
        <v>44</v>
      </c>
      <c r="D76" s="21" t="s">
        <v>9</v>
      </c>
      <c r="E76" s="22" t="s">
        <v>209</v>
      </c>
      <c r="F76" s="21"/>
      <c r="G76" s="21"/>
      <c r="H76" s="21"/>
      <c r="I76" s="21"/>
      <c r="J76" s="18">
        <v>0</v>
      </c>
      <c r="K76" s="23">
        <v>45.3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18">
        <v>0</v>
      </c>
      <c r="U76" s="18">
        <v>0</v>
      </c>
      <c r="V76" s="20">
        <v>0</v>
      </c>
      <c r="W76" s="18">
        <v>0</v>
      </c>
      <c r="X76" s="24">
        <f t="shared" si="2"/>
        <v>0</v>
      </c>
    </row>
    <row r="77" spans="1:24" ht="25.5" outlineLevel="4">
      <c r="A77" s="21" t="s">
        <v>21</v>
      </c>
      <c r="B77" s="21" t="s">
        <v>32</v>
      </c>
      <c r="C77" s="21" t="s">
        <v>45</v>
      </c>
      <c r="D77" s="21"/>
      <c r="E77" s="22" t="s">
        <v>244</v>
      </c>
      <c r="F77" s="21"/>
      <c r="G77" s="21"/>
      <c r="H77" s="21"/>
      <c r="I77" s="21"/>
      <c r="J77" s="18">
        <v>0</v>
      </c>
      <c r="K77" s="23">
        <v>500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86.7</v>
      </c>
      <c r="T77" s="18">
        <v>90</v>
      </c>
      <c r="U77" s="18">
        <v>86.7</v>
      </c>
      <c r="V77" s="20">
        <v>0.18</v>
      </c>
      <c r="W77" s="18">
        <v>0</v>
      </c>
      <c r="X77" s="24">
        <f t="shared" si="2"/>
        <v>17.34</v>
      </c>
    </row>
    <row r="78" spans="1:24" ht="25.5" outlineLevel="5">
      <c r="A78" s="21" t="s">
        <v>21</v>
      </c>
      <c r="B78" s="21" t="s">
        <v>32</v>
      </c>
      <c r="C78" s="21" t="s">
        <v>46</v>
      </c>
      <c r="D78" s="21"/>
      <c r="E78" s="22" t="s">
        <v>245</v>
      </c>
      <c r="F78" s="21"/>
      <c r="G78" s="21"/>
      <c r="H78" s="21"/>
      <c r="I78" s="21"/>
      <c r="J78" s="18">
        <v>0</v>
      </c>
      <c r="K78" s="23">
        <v>500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86.7</v>
      </c>
      <c r="T78" s="18">
        <v>90</v>
      </c>
      <c r="U78" s="18">
        <v>86.7</v>
      </c>
      <c r="V78" s="20">
        <v>0.18</v>
      </c>
      <c r="W78" s="18">
        <v>0</v>
      </c>
      <c r="X78" s="24">
        <f t="shared" ref="X78:X141" si="5">S78/K78*100</f>
        <v>17.34</v>
      </c>
    </row>
    <row r="79" spans="1:24" outlineLevel="6">
      <c r="A79" s="21" t="s">
        <v>21</v>
      </c>
      <c r="B79" s="21" t="s">
        <v>32</v>
      </c>
      <c r="C79" s="21" t="s">
        <v>46</v>
      </c>
      <c r="D79" s="21" t="s">
        <v>9</v>
      </c>
      <c r="E79" s="22" t="s">
        <v>209</v>
      </c>
      <c r="F79" s="21"/>
      <c r="G79" s="21"/>
      <c r="H79" s="21"/>
      <c r="I79" s="21"/>
      <c r="J79" s="18">
        <v>0</v>
      </c>
      <c r="K79" s="23">
        <v>500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86.7</v>
      </c>
      <c r="T79" s="18">
        <v>90</v>
      </c>
      <c r="U79" s="18">
        <v>86.7</v>
      </c>
      <c r="V79" s="20">
        <v>0.18</v>
      </c>
      <c r="W79" s="18">
        <v>0</v>
      </c>
      <c r="X79" s="24">
        <f t="shared" si="5"/>
        <v>17.34</v>
      </c>
    </row>
    <row r="80" spans="1:24" ht="25.5" outlineLevel="3">
      <c r="A80" s="21" t="s">
        <v>21</v>
      </c>
      <c r="B80" s="21" t="s">
        <v>32</v>
      </c>
      <c r="C80" s="21" t="s">
        <v>47</v>
      </c>
      <c r="D80" s="21"/>
      <c r="E80" s="22" t="s">
        <v>246</v>
      </c>
      <c r="F80" s="21"/>
      <c r="G80" s="21"/>
      <c r="H80" s="21"/>
      <c r="I80" s="21"/>
      <c r="J80" s="18">
        <v>0</v>
      </c>
      <c r="K80" s="23">
        <v>100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36</v>
      </c>
      <c r="T80" s="18">
        <v>36</v>
      </c>
      <c r="U80" s="18">
        <v>36</v>
      </c>
      <c r="V80" s="20">
        <v>0.36</v>
      </c>
      <c r="W80" s="18">
        <v>0</v>
      </c>
      <c r="X80" s="24">
        <f t="shared" si="5"/>
        <v>36</v>
      </c>
    </row>
    <row r="81" spans="1:24" ht="25.5" outlineLevel="4">
      <c r="A81" s="21" t="s">
        <v>21</v>
      </c>
      <c r="B81" s="21" t="s">
        <v>32</v>
      </c>
      <c r="C81" s="21" t="s">
        <v>48</v>
      </c>
      <c r="D81" s="21"/>
      <c r="E81" s="22" t="s">
        <v>247</v>
      </c>
      <c r="F81" s="21"/>
      <c r="G81" s="21"/>
      <c r="H81" s="21"/>
      <c r="I81" s="21"/>
      <c r="J81" s="18">
        <v>0</v>
      </c>
      <c r="K81" s="23">
        <v>100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36</v>
      </c>
      <c r="T81" s="18">
        <v>36</v>
      </c>
      <c r="U81" s="18">
        <v>36</v>
      </c>
      <c r="V81" s="20">
        <v>0.36</v>
      </c>
      <c r="W81" s="18">
        <v>0</v>
      </c>
      <c r="X81" s="24">
        <f t="shared" si="5"/>
        <v>36</v>
      </c>
    </row>
    <row r="82" spans="1:24" ht="25.5" outlineLevel="5">
      <c r="A82" s="21" t="s">
        <v>21</v>
      </c>
      <c r="B82" s="21" t="s">
        <v>32</v>
      </c>
      <c r="C82" s="21" t="s">
        <v>49</v>
      </c>
      <c r="D82" s="21"/>
      <c r="E82" s="22" t="s">
        <v>248</v>
      </c>
      <c r="F82" s="21"/>
      <c r="G82" s="21"/>
      <c r="H82" s="21"/>
      <c r="I82" s="21"/>
      <c r="J82" s="18">
        <v>0</v>
      </c>
      <c r="K82" s="23">
        <v>100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36</v>
      </c>
      <c r="T82" s="18">
        <v>36</v>
      </c>
      <c r="U82" s="18">
        <v>36</v>
      </c>
      <c r="V82" s="20">
        <v>0.36</v>
      </c>
      <c r="W82" s="18">
        <v>0</v>
      </c>
      <c r="X82" s="24">
        <f t="shared" si="5"/>
        <v>36</v>
      </c>
    </row>
    <row r="83" spans="1:24" outlineLevel="6">
      <c r="A83" s="21" t="s">
        <v>21</v>
      </c>
      <c r="B83" s="21" t="s">
        <v>32</v>
      </c>
      <c r="C83" s="21" t="s">
        <v>49</v>
      </c>
      <c r="D83" s="21" t="s">
        <v>9</v>
      </c>
      <c r="E83" s="22" t="s">
        <v>209</v>
      </c>
      <c r="F83" s="21"/>
      <c r="G83" s="21"/>
      <c r="H83" s="21"/>
      <c r="I83" s="21"/>
      <c r="J83" s="18">
        <v>0</v>
      </c>
      <c r="K83" s="23">
        <v>100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36</v>
      </c>
      <c r="T83" s="18">
        <v>36</v>
      </c>
      <c r="U83" s="18">
        <v>36</v>
      </c>
      <c r="V83" s="20">
        <v>0.36</v>
      </c>
      <c r="W83" s="18">
        <v>0</v>
      </c>
      <c r="X83" s="24">
        <f t="shared" si="5"/>
        <v>36</v>
      </c>
    </row>
    <row r="84" spans="1:24" ht="25.5" outlineLevel="3">
      <c r="A84" s="21" t="s">
        <v>21</v>
      </c>
      <c r="B84" s="21" t="s">
        <v>32</v>
      </c>
      <c r="C84" s="21" t="s">
        <v>30</v>
      </c>
      <c r="D84" s="21"/>
      <c r="E84" s="22" t="s">
        <v>229</v>
      </c>
      <c r="F84" s="21"/>
      <c r="G84" s="21"/>
      <c r="H84" s="21"/>
      <c r="I84" s="21"/>
      <c r="J84" s="18">
        <v>0</v>
      </c>
      <c r="K84" s="23">
        <v>1550.3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314.8</v>
      </c>
      <c r="T84" s="18">
        <v>262</v>
      </c>
      <c r="U84" s="18">
        <v>188.9</v>
      </c>
      <c r="V84" s="20">
        <v>0.25994968715732442</v>
      </c>
      <c r="W84" s="18">
        <v>0</v>
      </c>
      <c r="X84" s="24">
        <f t="shared" si="5"/>
        <v>20.305747274721021</v>
      </c>
    </row>
    <row r="85" spans="1:24" outlineLevel="4">
      <c r="A85" s="21" t="s">
        <v>21</v>
      </c>
      <c r="B85" s="21" t="s">
        <v>32</v>
      </c>
      <c r="C85" s="21" t="s">
        <v>50</v>
      </c>
      <c r="D85" s="21"/>
      <c r="E85" s="22" t="s">
        <v>249</v>
      </c>
      <c r="F85" s="21"/>
      <c r="G85" s="21"/>
      <c r="H85" s="21"/>
      <c r="I85" s="21"/>
      <c r="J85" s="18">
        <v>0</v>
      </c>
      <c r="K85" s="23">
        <v>1550.3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314.8</v>
      </c>
      <c r="T85" s="18">
        <v>262</v>
      </c>
      <c r="U85" s="18">
        <v>188.9</v>
      </c>
      <c r="V85" s="20">
        <v>0.25994968715732442</v>
      </c>
      <c r="W85" s="18">
        <v>0</v>
      </c>
      <c r="X85" s="24">
        <f t="shared" si="5"/>
        <v>20.305747274721021</v>
      </c>
    </row>
    <row r="86" spans="1:24" ht="25.5" outlineLevel="5">
      <c r="A86" s="21" t="s">
        <v>21</v>
      </c>
      <c r="B86" s="21" t="s">
        <v>32</v>
      </c>
      <c r="C86" s="21" t="s">
        <v>51</v>
      </c>
      <c r="D86" s="21"/>
      <c r="E86" s="22" t="s">
        <v>250</v>
      </c>
      <c r="F86" s="21"/>
      <c r="G86" s="21"/>
      <c r="H86" s="21"/>
      <c r="I86" s="21"/>
      <c r="J86" s="18">
        <v>0</v>
      </c>
      <c r="K86" s="23">
        <v>1550.3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314.8</v>
      </c>
      <c r="T86" s="18">
        <v>262</v>
      </c>
      <c r="U86" s="18">
        <v>188.9</v>
      </c>
      <c r="V86" s="20">
        <v>0.25994968715732442</v>
      </c>
      <c r="W86" s="18">
        <v>0</v>
      </c>
      <c r="X86" s="24">
        <f t="shared" si="5"/>
        <v>20.305747274721021</v>
      </c>
    </row>
    <row r="87" spans="1:24" ht="51" outlineLevel="6">
      <c r="A87" s="21" t="s">
        <v>21</v>
      </c>
      <c r="B87" s="21" t="s">
        <v>32</v>
      </c>
      <c r="C87" s="21" t="s">
        <v>51</v>
      </c>
      <c r="D87" s="21" t="s">
        <v>8</v>
      </c>
      <c r="E87" s="22" t="s">
        <v>208</v>
      </c>
      <c r="F87" s="21"/>
      <c r="G87" s="21"/>
      <c r="H87" s="21"/>
      <c r="I87" s="21"/>
      <c r="J87" s="18">
        <v>0</v>
      </c>
      <c r="K87" s="23">
        <v>1389.8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262.2</v>
      </c>
      <c r="T87" s="18">
        <v>262</v>
      </c>
      <c r="U87" s="18">
        <v>188.9</v>
      </c>
      <c r="V87" s="20">
        <v>0.25212260756943444</v>
      </c>
      <c r="W87" s="18">
        <v>0</v>
      </c>
      <c r="X87" s="24">
        <f t="shared" si="5"/>
        <v>18.866023888329256</v>
      </c>
    </row>
    <row r="88" spans="1:24" outlineLevel="6">
      <c r="A88" s="21" t="s">
        <v>21</v>
      </c>
      <c r="B88" s="21" t="s">
        <v>32</v>
      </c>
      <c r="C88" s="21" t="s">
        <v>51</v>
      </c>
      <c r="D88" s="21" t="s">
        <v>9</v>
      </c>
      <c r="E88" s="22" t="s">
        <v>209</v>
      </c>
      <c r="F88" s="21"/>
      <c r="G88" s="21"/>
      <c r="H88" s="21"/>
      <c r="I88" s="21"/>
      <c r="J88" s="18">
        <v>0</v>
      </c>
      <c r="K88" s="23">
        <v>158.80000000000001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52.1</v>
      </c>
      <c r="T88" s="18">
        <v>4.8</v>
      </c>
      <c r="U88" s="18">
        <v>4.8</v>
      </c>
      <c r="V88" s="20">
        <v>0.32808564231738035</v>
      </c>
      <c r="W88" s="18">
        <v>0</v>
      </c>
      <c r="X88" s="24">
        <f t="shared" si="5"/>
        <v>32.808564231738032</v>
      </c>
    </row>
    <row r="89" spans="1:24" outlineLevel="6">
      <c r="A89" s="21" t="s">
        <v>21</v>
      </c>
      <c r="B89" s="21" t="s">
        <v>32</v>
      </c>
      <c r="C89" s="21" t="s">
        <v>51</v>
      </c>
      <c r="D89" s="21" t="s">
        <v>10</v>
      </c>
      <c r="E89" s="22" t="s">
        <v>210</v>
      </c>
      <c r="F89" s="21"/>
      <c r="G89" s="21"/>
      <c r="H89" s="21"/>
      <c r="I89" s="21"/>
      <c r="J89" s="18">
        <v>0</v>
      </c>
      <c r="K89" s="23">
        <v>1.7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0.5</v>
      </c>
      <c r="T89" s="18">
        <v>0.5</v>
      </c>
      <c r="U89" s="18">
        <v>0.5</v>
      </c>
      <c r="V89" s="20">
        <v>0.29411764705882354</v>
      </c>
      <c r="W89" s="18">
        <v>0</v>
      </c>
      <c r="X89" s="24">
        <f t="shared" si="5"/>
        <v>29.411764705882355</v>
      </c>
    </row>
    <row r="90" spans="1:24" outlineLevel="1">
      <c r="A90" s="21" t="s">
        <v>21</v>
      </c>
      <c r="B90" s="21" t="s">
        <v>52</v>
      </c>
      <c r="C90" s="21"/>
      <c r="D90" s="21"/>
      <c r="E90" s="22" t="s">
        <v>251</v>
      </c>
      <c r="F90" s="21"/>
      <c r="G90" s="21"/>
      <c r="H90" s="21"/>
      <c r="I90" s="21"/>
      <c r="J90" s="18">
        <v>0</v>
      </c>
      <c r="K90" s="23">
        <f t="shared" ref="K90:R90" si="6">K91+K97+K105</f>
        <v>2103.3000000000002</v>
      </c>
      <c r="L90" s="23">
        <f t="shared" si="6"/>
        <v>0</v>
      </c>
      <c r="M90" s="23">
        <f t="shared" si="6"/>
        <v>0</v>
      </c>
      <c r="N90" s="23">
        <f t="shared" si="6"/>
        <v>0</v>
      </c>
      <c r="O90" s="23">
        <f t="shared" si="6"/>
        <v>0</v>
      </c>
      <c r="P90" s="23">
        <f t="shared" si="6"/>
        <v>0</v>
      </c>
      <c r="Q90" s="23">
        <f t="shared" si="6"/>
        <v>0</v>
      </c>
      <c r="R90" s="23">
        <f t="shared" si="6"/>
        <v>0</v>
      </c>
      <c r="S90" s="23">
        <f>S91+S97+S105</f>
        <v>443.3</v>
      </c>
      <c r="T90" s="18">
        <v>162.19999999999999</v>
      </c>
      <c r="U90" s="18">
        <v>117</v>
      </c>
      <c r="V90" s="20">
        <v>0.33183031741323049</v>
      </c>
      <c r="W90" s="18">
        <v>0</v>
      </c>
      <c r="X90" s="24">
        <f t="shared" si="5"/>
        <v>21.076403746493604</v>
      </c>
    </row>
    <row r="91" spans="1:24" outlineLevel="2">
      <c r="A91" s="21" t="s">
        <v>21</v>
      </c>
      <c r="B91" s="21" t="s">
        <v>53</v>
      </c>
      <c r="C91" s="21"/>
      <c r="D91" s="21"/>
      <c r="E91" s="22" t="s">
        <v>252</v>
      </c>
      <c r="F91" s="21"/>
      <c r="G91" s="21"/>
      <c r="H91" s="21"/>
      <c r="I91" s="21"/>
      <c r="J91" s="18">
        <v>0</v>
      </c>
      <c r="K91" s="23">
        <v>835.7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157.1</v>
      </c>
      <c r="T91" s="18">
        <v>162.19999999999999</v>
      </c>
      <c r="U91" s="18">
        <v>117</v>
      </c>
      <c r="V91" s="20">
        <v>0.49988035415171095</v>
      </c>
      <c r="W91" s="18">
        <v>0</v>
      </c>
      <c r="X91" s="24">
        <f t="shared" si="5"/>
        <v>18.798611942084477</v>
      </c>
    </row>
    <row r="92" spans="1:24" ht="38.25" outlineLevel="3">
      <c r="A92" s="21" t="s">
        <v>21</v>
      </c>
      <c r="B92" s="21" t="s">
        <v>53</v>
      </c>
      <c r="C92" s="21" t="s">
        <v>23</v>
      </c>
      <c r="D92" s="21"/>
      <c r="E92" s="22" t="s">
        <v>222</v>
      </c>
      <c r="F92" s="21"/>
      <c r="G92" s="21"/>
      <c r="H92" s="21"/>
      <c r="I92" s="21"/>
      <c r="J92" s="18">
        <v>0</v>
      </c>
      <c r="K92" s="23">
        <v>835.7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157.1</v>
      </c>
      <c r="T92" s="18">
        <v>162.19999999999999</v>
      </c>
      <c r="U92" s="18">
        <v>117</v>
      </c>
      <c r="V92" s="20">
        <v>0.49988035415171095</v>
      </c>
      <c r="W92" s="18">
        <v>0</v>
      </c>
      <c r="X92" s="24">
        <f t="shared" si="5"/>
        <v>18.798611942084477</v>
      </c>
    </row>
    <row r="93" spans="1:24" ht="30.6" customHeight="1" outlineLevel="4">
      <c r="A93" s="21" t="s">
        <v>21</v>
      </c>
      <c r="B93" s="21" t="s">
        <v>53</v>
      </c>
      <c r="C93" s="21" t="s">
        <v>27</v>
      </c>
      <c r="D93" s="21"/>
      <c r="E93" s="22" t="s">
        <v>226</v>
      </c>
      <c r="F93" s="21"/>
      <c r="G93" s="21"/>
      <c r="H93" s="21"/>
      <c r="I93" s="21"/>
      <c r="J93" s="18">
        <v>0</v>
      </c>
      <c r="K93" s="23">
        <v>835.7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157.1</v>
      </c>
      <c r="T93" s="18">
        <v>162.19999999999999</v>
      </c>
      <c r="U93" s="18">
        <v>117</v>
      </c>
      <c r="V93" s="20">
        <v>0.49988035415171095</v>
      </c>
      <c r="W93" s="18">
        <v>0</v>
      </c>
      <c r="X93" s="24">
        <f t="shared" si="5"/>
        <v>18.798611942084477</v>
      </c>
    </row>
    <row r="94" spans="1:24" ht="76.5" outlineLevel="5">
      <c r="A94" s="21" t="s">
        <v>21</v>
      </c>
      <c r="B94" s="21" t="s">
        <v>53</v>
      </c>
      <c r="C94" s="21" t="s">
        <v>54</v>
      </c>
      <c r="D94" s="21"/>
      <c r="E94" s="22" t="s">
        <v>253</v>
      </c>
      <c r="F94" s="21"/>
      <c r="G94" s="21"/>
      <c r="H94" s="21"/>
      <c r="I94" s="21"/>
      <c r="J94" s="18">
        <v>0</v>
      </c>
      <c r="K94" s="23">
        <v>835.7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157.1</v>
      </c>
      <c r="T94" s="18">
        <v>162.19999999999999</v>
      </c>
      <c r="U94" s="18">
        <v>117</v>
      </c>
      <c r="V94" s="20">
        <v>0.49988035415171095</v>
      </c>
      <c r="W94" s="18">
        <v>0</v>
      </c>
      <c r="X94" s="24">
        <f t="shared" si="5"/>
        <v>18.798611942084477</v>
      </c>
    </row>
    <row r="95" spans="1:24" ht="51" outlineLevel="6">
      <c r="A95" s="21" t="s">
        <v>21</v>
      </c>
      <c r="B95" s="21" t="s">
        <v>53</v>
      </c>
      <c r="C95" s="21" t="s">
        <v>54</v>
      </c>
      <c r="D95" s="21" t="s">
        <v>8</v>
      </c>
      <c r="E95" s="22" t="s">
        <v>208</v>
      </c>
      <c r="F95" s="21"/>
      <c r="G95" s="21"/>
      <c r="H95" s="21"/>
      <c r="I95" s="21"/>
      <c r="J95" s="18">
        <v>0</v>
      </c>
      <c r="K95" s="23">
        <v>743.1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157.1</v>
      </c>
      <c r="T95" s="18">
        <v>162.19999999999999</v>
      </c>
      <c r="U95" s="18">
        <v>117</v>
      </c>
      <c r="V95" s="20">
        <v>0.56216361679224969</v>
      </c>
      <c r="W95" s="18">
        <v>0</v>
      </c>
      <c r="X95" s="24">
        <f t="shared" si="5"/>
        <v>21.141165388238459</v>
      </c>
    </row>
    <row r="96" spans="1:24" outlineLevel="6">
      <c r="A96" s="21" t="s">
        <v>21</v>
      </c>
      <c r="B96" s="21" t="s">
        <v>53</v>
      </c>
      <c r="C96" s="21" t="s">
        <v>54</v>
      </c>
      <c r="D96" s="21" t="s">
        <v>9</v>
      </c>
      <c r="E96" s="22" t="s">
        <v>209</v>
      </c>
      <c r="F96" s="21"/>
      <c r="G96" s="21"/>
      <c r="H96" s="21"/>
      <c r="I96" s="21"/>
      <c r="J96" s="18">
        <v>0</v>
      </c>
      <c r="K96" s="23">
        <v>92.6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18">
        <v>0</v>
      </c>
      <c r="U96" s="18">
        <v>0</v>
      </c>
      <c r="V96" s="20">
        <v>0</v>
      </c>
      <c r="W96" s="18">
        <v>0</v>
      </c>
      <c r="X96" s="24">
        <f t="shared" si="5"/>
        <v>0</v>
      </c>
    </row>
    <row r="97" spans="1:24" ht="25.5" outlineLevel="2">
      <c r="A97" s="21" t="s">
        <v>21</v>
      </c>
      <c r="B97" s="21" t="s">
        <v>55</v>
      </c>
      <c r="C97" s="21"/>
      <c r="D97" s="21"/>
      <c r="E97" s="22" t="s">
        <v>254</v>
      </c>
      <c r="F97" s="21"/>
      <c r="G97" s="21"/>
      <c r="H97" s="21"/>
      <c r="I97" s="21"/>
      <c r="J97" s="18">
        <v>0</v>
      </c>
      <c r="K97" s="23">
        <v>1217.5999999999999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236.6</v>
      </c>
      <c r="T97" s="18">
        <v>206</v>
      </c>
      <c r="U97" s="18">
        <v>143.6</v>
      </c>
      <c r="V97" s="20">
        <v>0.24696123521681998</v>
      </c>
      <c r="W97" s="18">
        <v>0</v>
      </c>
      <c r="X97" s="24">
        <f t="shared" si="5"/>
        <v>19.431668856767413</v>
      </c>
    </row>
    <row r="98" spans="1:24" ht="51" outlineLevel="3">
      <c r="A98" s="21" t="s">
        <v>21</v>
      </c>
      <c r="B98" s="21" t="s">
        <v>55</v>
      </c>
      <c r="C98" s="21" t="s">
        <v>56</v>
      </c>
      <c r="D98" s="21"/>
      <c r="E98" s="22" t="s">
        <v>255</v>
      </c>
      <c r="F98" s="21"/>
      <c r="G98" s="21"/>
      <c r="H98" s="21"/>
      <c r="I98" s="21"/>
      <c r="J98" s="18">
        <v>0</v>
      </c>
      <c r="K98" s="23">
        <v>1217.5999999999999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236.6</v>
      </c>
      <c r="T98" s="18">
        <v>206</v>
      </c>
      <c r="U98" s="18">
        <v>143.6</v>
      </c>
      <c r="V98" s="20">
        <v>0.24696123521681998</v>
      </c>
      <c r="W98" s="18">
        <v>0</v>
      </c>
      <c r="X98" s="24">
        <f t="shared" si="5"/>
        <v>19.431668856767413</v>
      </c>
    </row>
    <row r="99" spans="1:24" ht="38.25" outlineLevel="4">
      <c r="A99" s="21" t="s">
        <v>21</v>
      </c>
      <c r="B99" s="21" t="s">
        <v>55</v>
      </c>
      <c r="C99" s="21" t="s">
        <v>57</v>
      </c>
      <c r="D99" s="21"/>
      <c r="E99" s="22" t="s">
        <v>256</v>
      </c>
      <c r="F99" s="21"/>
      <c r="G99" s="21"/>
      <c r="H99" s="21"/>
      <c r="I99" s="21"/>
      <c r="J99" s="18">
        <v>0</v>
      </c>
      <c r="K99" s="23">
        <v>1217.5999999999999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236.6</v>
      </c>
      <c r="T99" s="18">
        <v>206</v>
      </c>
      <c r="U99" s="18">
        <v>143.6</v>
      </c>
      <c r="V99" s="20">
        <v>0.24696123521681998</v>
      </c>
      <c r="W99" s="18">
        <v>0</v>
      </c>
      <c r="X99" s="24">
        <f t="shared" si="5"/>
        <v>19.431668856767413</v>
      </c>
    </row>
    <row r="100" spans="1:24" ht="25.5" outlineLevel="5">
      <c r="A100" s="21" t="s">
        <v>21</v>
      </c>
      <c r="B100" s="21" t="s">
        <v>55</v>
      </c>
      <c r="C100" s="21" t="s">
        <v>58</v>
      </c>
      <c r="D100" s="21"/>
      <c r="E100" s="22" t="s">
        <v>257</v>
      </c>
      <c r="F100" s="21"/>
      <c r="G100" s="21"/>
      <c r="H100" s="21"/>
      <c r="I100" s="21"/>
      <c r="J100" s="18">
        <v>0</v>
      </c>
      <c r="K100" s="23">
        <v>1167.5999999999999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236.6</v>
      </c>
      <c r="T100" s="18">
        <v>206</v>
      </c>
      <c r="U100" s="18">
        <v>143.6</v>
      </c>
      <c r="V100" s="20">
        <v>0.25753682768071257</v>
      </c>
      <c r="W100" s="18">
        <v>0</v>
      </c>
      <c r="X100" s="24">
        <f t="shared" si="5"/>
        <v>20.26378896882494</v>
      </c>
    </row>
    <row r="101" spans="1:24" ht="51" outlineLevel="6">
      <c r="A101" s="21" t="s">
        <v>21</v>
      </c>
      <c r="B101" s="21" t="s">
        <v>55</v>
      </c>
      <c r="C101" s="21" t="s">
        <v>58</v>
      </c>
      <c r="D101" s="21" t="s">
        <v>8</v>
      </c>
      <c r="E101" s="22" t="s">
        <v>208</v>
      </c>
      <c r="F101" s="21"/>
      <c r="G101" s="21"/>
      <c r="H101" s="21"/>
      <c r="I101" s="21"/>
      <c r="J101" s="18">
        <v>0</v>
      </c>
      <c r="K101" s="23">
        <v>1018.6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203.9</v>
      </c>
      <c r="T101" s="18">
        <v>206</v>
      </c>
      <c r="U101" s="18">
        <v>143.6</v>
      </c>
      <c r="V101" s="20">
        <v>0.26310622422933438</v>
      </c>
      <c r="W101" s="18">
        <v>0</v>
      </c>
      <c r="X101" s="24">
        <f t="shared" si="5"/>
        <v>20.017671313567643</v>
      </c>
    </row>
    <row r="102" spans="1:24" outlineLevel="6">
      <c r="A102" s="21" t="s">
        <v>21</v>
      </c>
      <c r="B102" s="21" t="s">
        <v>55</v>
      </c>
      <c r="C102" s="21" t="s">
        <v>58</v>
      </c>
      <c r="D102" s="21" t="s">
        <v>9</v>
      </c>
      <c r="E102" s="22" t="s">
        <v>209</v>
      </c>
      <c r="F102" s="21"/>
      <c r="G102" s="21"/>
      <c r="H102" s="21"/>
      <c r="I102" s="21"/>
      <c r="J102" s="18">
        <v>0</v>
      </c>
      <c r="K102" s="23">
        <v>149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32.700000000000003</v>
      </c>
      <c r="T102" s="18">
        <v>0</v>
      </c>
      <c r="U102" s="18">
        <v>0</v>
      </c>
      <c r="V102" s="20">
        <v>0.21946308724832214</v>
      </c>
      <c r="W102" s="18">
        <v>0</v>
      </c>
      <c r="X102" s="24">
        <f t="shared" si="5"/>
        <v>21.946308724832218</v>
      </c>
    </row>
    <row r="103" spans="1:24" ht="25.5" outlineLevel="5">
      <c r="A103" s="21" t="s">
        <v>21</v>
      </c>
      <c r="B103" s="21" t="s">
        <v>55</v>
      </c>
      <c r="C103" s="21" t="s">
        <v>59</v>
      </c>
      <c r="D103" s="21"/>
      <c r="E103" s="22" t="s">
        <v>258</v>
      </c>
      <c r="F103" s="21"/>
      <c r="G103" s="21"/>
      <c r="H103" s="21"/>
      <c r="I103" s="21"/>
      <c r="J103" s="18">
        <v>0</v>
      </c>
      <c r="K103" s="23">
        <v>50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18">
        <v>0</v>
      </c>
      <c r="U103" s="18">
        <v>0</v>
      </c>
      <c r="V103" s="20">
        <v>0</v>
      </c>
      <c r="W103" s="18">
        <v>0</v>
      </c>
      <c r="X103" s="24">
        <f t="shared" si="5"/>
        <v>0</v>
      </c>
    </row>
    <row r="104" spans="1:24" outlineLevel="6">
      <c r="A104" s="21" t="s">
        <v>21</v>
      </c>
      <c r="B104" s="21" t="s">
        <v>55</v>
      </c>
      <c r="C104" s="21" t="s">
        <v>59</v>
      </c>
      <c r="D104" s="21" t="s">
        <v>9</v>
      </c>
      <c r="E104" s="22" t="s">
        <v>209</v>
      </c>
      <c r="F104" s="21"/>
      <c r="G104" s="21"/>
      <c r="H104" s="21"/>
      <c r="I104" s="21"/>
      <c r="J104" s="18">
        <v>0</v>
      </c>
      <c r="K104" s="23">
        <v>50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18">
        <v>0</v>
      </c>
      <c r="U104" s="18">
        <v>0</v>
      </c>
      <c r="V104" s="20">
        <v>0</v>
      </c>
      <c r="W104" s="18">
        <v>0</v>
      </c>
      <c r="X104" s="24">
        <f t="shared" si="5"/>
        <v>0</v>
      </c>
    </row>
    <row r="105" spans="1:24" outlineLevel="2">
      <c r="A105" s="21" t="s">
        <v>21</v>
      </c>
      <c r="B105" s="21" t="s">
        <v>60</v>
      </c>
      <c r="C105" s="21"/>
      <c r="D105" s="21"/>
      <c r="E105" s="22" t="s">
        <v>259</v>
      </c>
      <c r="F105" s="21"/>
      <c r="G105" s="21"/>
      <c r="H105" s="21"/>
      <c r="I105" s="21"/>
      <c r="J105" s="18">
        <v>0</v>
      </c>
      <c r="K105" s="23">
        <v>50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49.6</v>
      </c>
      <c r="T105" s="18">
        <v>49.7</v>
      </c>
      <c r="U105" s="18">
        <v>49.7</v>
      </c>
      <c r="V105" s="20">
        <v>0.99399999999999999</v>
      </c>
      <c r="W105" s="18">
        <v>0</v>
      </c>
      <c r="X105" s="24">
        <f t="shared" si="5"/>
        <v>99.2</v>
      </c>
    </row>
    <row r="106" spans="1:24" ht="51" outlineLevel="3">
      <c r="A106" s="21" t="s">
        <v>21</v>
      </c>
      <c r="B106" s="21" t="s">
        <v>60</v>
      </c>
      <c r="C106" s="21" t="s">
        <v>56</v>
      </c>
      <c r="D106" s="21"/>
      <c r="E106" s="22" t="s">
        <v>255</v>
      </c>
      <c r="F106" s="21"/>
      <c r="G106" s="21"/>
      <c r="H106" s="21"/>
      <c r="I106" s="21"/>
      <c r="J106" s="18">
        <v>0</v>
      </c>
      <c r="K106" s="23">
        <v>50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49.6</v>
      </c>
      <c r="T106" s="18">
        <v>49.7</v>
      </c>
      <c r="U106" s="18">
        <v>49.7</v>
      </c>
      <c r="V106" s="20">
        <v>0.99399999999999999</v>
      </c>
      <c r="W106" s="18">
        <v>0</v>
      </c>
      <c r="X106" s="24">
        <f t="shared" si="5"/>
        <v>99.2</v>
      </c>
    </row>
    <row r="107" spans="1:24" ht="25.5" outlineLevel="4">
      <c r="A107" s="21" t="s">
        <v>21</v>
      </c>
      <c r="B107" s="21" t="s">
        <v>60</v>
      </c>
      <c r="C107" s="21" t="s">
        <v>61</v>
      </c>
      <c r="D107" s="21"/>
      <c r="E107" s="22" t="s">
        <v>260</v>
      </c>
      <c r="F107" s="21"/>
      <c r="G107" s="21"/>
      <c r="H107" s="21"/>
      <c r="I107" s="21"/>
      <c r="J107" s="18">
        <v>0</v>
      </c>
      <c r="K107" s="23">
        <v>50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49.6</v>
      </c>
      <c r="T107" s="18">
        <v>49.7</v>
      </c>
      <c r="U107" s="18">
        <v>49.7</v>
      </c>
      <c r="V107" s="20">
        <v>0.99399999999999999</v>
      </c>
      <c r="W107" s="18">
        <v>0</v>
      </c>
      <c r="X107" s="24">
        <f t="shared" si="5"/>
        <v>99.2</v>
      </c>
    </row>
    <row r="108" spans="1:24" outlineLevel="5">
      <c r="A108" s="21" t="s">
        <v>21</v>
      </c>
      <c r="B108" s="21" t="s">
        <v>60</v>
      </c>
      <c r="C108" s="21" t="s">
        <v>62</v>
      </c>
      <c r="D108" s="21"/>
      <c r="E108" s="22" t="s">
        <v>261</v>
      </c>
      <c r="F108" s="21"/>
      <c r="G108" s="21"/>
      <c r="H108" s="21"/>
      <c r="I108" s="21"/>
      <c r="J108" s="18">
        <v>0</v>
      </c>
      <c r="K108" s="23">
        <v>50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49.6</v>
      </c>
      <c r="T108" s="18">
        <v>49.7</v>
      </c>
      <c r="U108" s="18">
        <v>49.7</v>
      </c>
      <c r="V108" s="20">
        <v>0.99399999999999999</v>
      </c>
      <c r="W108" s="18">
        <v>0</v>
      </c>
      <c r="X108" s="24">
        <f t="shared" si="5"/>
        <v>99.2</v>
      </c>
    </row>
    <row r="109" spans="1:24" outlineLevel="6">
      <c r="A109" s="21" t="s">
        <v>21</v>
      </c>
      <c r="B109" s="21" t="s">
        <v>60</v>
      </c>
      <c r="C109" s="21" t="s">
        <v>62</v>
      </c>
      <c r="D109" s="21" t="s">
        <v>9</v>
      </c>
      <c r="E109" s="22" t="s">
        <v>209</v>
      </c>
      <c r="F109" s="21"/>
      <c r="G109" s="21"/>
      <c r="H109" s="21"/>
      <c r="I109" s="21"/>
      <c r="J109" s="18">
        <v>0</v>
      </c>
      <c r="K109" s="23">
        <v>50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49.6</v>
      </c>
      <c r="T109" s="18">
        <v>49.7</v>
      </c>
      <c r="U109" s="18">
        <v>49.7</v>
      </c>
      <c r="V109" s="20">
        <v>0.99399999999999999</v>
      </c>
      <c r="W109" s="18">
        <v>0</v>
      </c>
      <c r="X109" s="24">
        <f t="shared" si="5"/>
        <v>99.2</v>
      </c>
    </row>
    <row r="110" spans="1:24" outlineLevel="1">
      <c r="A110" s="21" t="s">
        <v>21</v>
      </c>
      <c r="B110" s="21" t="s">
        <v>63</v>
      </c>
      <c r="C110" s="21"/>
      <c r="D110" s="21"/>
      <c r="E110" s="22" t="s">
        <v>262</v>
      </c>
      <c r="F110" s="21"/>
      <c r="G110" s="21"/>
      <c r="H110" s="21"/>
      <c r="I110" s="21"/>
      <c r="J110" s="18">
        <v>0</v>
      </c>
      <c r="K110" s="23">
        <f t="shared" ref="K110:R110" si="7">K111+K116+K123+K138</f>
        <v>77531.199999999997</v>
      </c>
      <c r="L110" s="23">
        <f t="shared" si="7"/>
        <v>0</v>
      </c>
      <c r="M110" s="23">
        <f t="shared" si="7"/>
        <v>0</v>
      </c>
      <c r="N110" s="23">
        <f t="shared" si="7"/>
        <v>0</v>
      </c>
      <c r="O110" s="23">
        <f t="shared" si="7"/>
        <v>0</v>
      </c>
      <c r="P110" s="23">
        <f t="shared" si="7"/>
        <v>0</v>
      </c>
      <c r="Q110" s="23">
        <f t="shared" si="7"/>
        <v>0</v>
      </c>
      <c r="R110" s="23">
        <f t="shared" si="7"/>
        <v>0</v>
      </c>
      <c r="S110" s="23">
        <f>S111+S116+S123+S138</f>
        <v>3622.8999999999996</v>
      </c>
      <c r="T110" s="18">
        <v>0</v>
      </c>
      <c r="U110" s="18">
        <v>0</v>
      </c>
      <c r="V110" s="20">
        <v>4.8016798398580182E-2</v>
      </c>
      <c r="W110" s="18">
        <v>0</v>
      </c>
      <c r="X110" s="24">
        <f t="shared" si="5"/>
        <v>4.6728284871122847</v>
      </c>
    </row>
    <row r="111" spans="1:24" outlineLevel="2">
      <c r="A111" s="21" t="s">
        <v>21</v>
      </c>
      <c r="B111" s="21" t="s">
        <v>64</v>
      </c>
      <c r="C111" s="21"/>
      <c r="D111" s="21"/>
      <c r="E111" s="22" t="s">
        <v>263</v>
      </c>
      <c r="F111" s="21"/>
      <c r="G111" s="21"/>
      <c r="H111" s="21"/>
      <c r="I111" s="21"/>
      <c r="J111" s="18">
        <v>0</v>
      </c>
      <c r="K111" s="23">
        <v>201.3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18">
        <v>0</v>
      </c>
      <c r="U111" s="18">
        <v>0</v>
      </c>
      <c r="V111" s="20">
        <v>0</v>
      </c>
      <c r="W111" s="18">
        <v>0</v>
      </c>
      <c r="X111" s="24">
        <f t="shared" si="5"/>
        <v>0</v>
      </c>
    </row>
    <row r="112" spans="1:24" ht="38.25" outlineLevel="3">
      <c r="A112" s="21" t="s">
        <v>21</v>
      </c>
      <c r="B112" s="21" t="s">
        <v>64</v>
      </c>
      <c r="C112" s="21" t="s">
        <v>33</v>
      </c>
      <c r="D112" s="21"/>
      <c r="E112" s="22" t="s">
        <v>232</v>
      </c>
      <c r="F112" s="21"/>
      <c r="G112" s="21"/>
      <c r="H112" s="21"/>
      <c r="I112" s="21"/>
      <c r="J112" s="18">
        <v>0</v>
      </c>
      <c r="K112" s="23">
        <v>201.3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18">
        <v>0</v>
      </c>
      <c r="U112" s="18">
        <v>0</v>
      </c>
      <c r="V112" s="20">
        <v>0</v>
      </c>
      <c r="W112" s="18">
        <v>0</v>
      </c>
      <c r="X112" s="24">
        <f t="shared" si="5"/>
        <v>0</v>
      </c>
    </row>
    <row r="113" spans="1:24" ht="25.5" outlineLevel="4">
      <c r="A113" s="21" t="s">
        <v>21</v>
      </c>
      <c r="B113" s="21" t="s">
        <v>64</v>
      </c>
      <c r="C113" s="21" t="s">
        <v>65</v>
      </c>
      <c r="D113" s="21"/>
      <c r="E113" s="22" t="s">
        <v>264</v>
      </c>
      <c r="F113" s="21"/>
      <c r="G113" s="21"/>
      <c r="H113" s="21"/>
      <c r="I113" s="21"/>
      <c r="J113" s="18">
        <v>0</v>
      </c>
      <c r="K113" s="23">
        <v>201.3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18">
        <v>0</v>
      </c>
      <c r="U113" s="18">
        <v>0</v>
      </c>
      <c r="V113" s="20">
        <v>0</v>
      </c>
      <c r="W113" s="18">
        <v>0</v>
      </c>
      <c r="X113" s="24">
        <f t="shared" si="5"/>
        <v>0</v>
      </c>
    </row>
    <row r="114" spans="1:24" ht="38.25" outlineLevel="5">
      <c r="A114" s="21" t="s">
        <v>21</v>
      </c>
      <c r="B114" s="21" t="s">
        <v>64</v>
      </c>
      <c r="C114" s="21" t="s">
        <v>66</v>
      </c>
      <c r="D114" s="21"/>
      <c r="E114" s="22" t="s">
        <v>265</v>
      </c>
      <c r="F114" s="21"/>
      <c r="G114" s="21"/>
      <c r="H114" s="21"/>
      <c r="I114" s="21"/>
      <c r="J114" s="18">
        <v>0</v>
      </c>
      <c r="K114" s="23">
        <v>201.3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18">
        <v>0</v>
      </c>
      <c r="U114" s="18">
        <v>0</v>
      </c>
      <c r="V114" s="20">
        <v>0</v>
      </c>
      <c r="W114" s="18">
        <v>0</v>
      </c>
      <c r="X114" s="24">
        <f t="shared" si="5"/>
        <v>0</v>
      </c>
    </row>
    <row r="115" spans="1:24" outlineLevel="6">
      <c r="A115" s="21" t="s">
        <v>21</v>
      </c>
      <c r="B115" s="21" t="s">
        <v>64</v>
      </c>
      <c r="C115" s="21" t="s">
        <v>66</v>
      </c>
      <c r="D115" s="21" t="s">
        <v>9</v>
      </c>
      <c r="E115" s="22" t="s">
        <v>209</v>
      </c>
      <c r="F115" s="21"/>
      <c r="G115" s="21"/>
      <c r="H115" s="21"/>
      <c r="I115" s="21"/>
      <c r="J115" s="18">
        <v>0</v>
      </c>
      <c r="K115" s="23">
        <v>201.3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18">
        <v>0</v>
      </c>
      <c r="U115" s="18">
        <v>0</v>
      </c>
      <c r="V115" s="20">
        <v>0</v>
      </c>
      <c r="W115" s="18">
        <v>0</v>
      </c>
      <c r="X115" s="24">
        <f t="shared" si="5"/>
        <v>0</v>
      </c>
    </row>
    <row r="116" spans="1:24" outlineLevel="2">
      <c r="A116" s="21" t="s">
        <v>21</v>
      </c>
      <c r="B116" s="21" t="s">
        <v>67</v>
      </c>
      <c r="C116" s="21"/>
      <c r="D116" s="21"/>
      <c r="E116" s="22" t="s">
        <v>266</v>
      </c>
      <c r="F116" s="21"/>
      <c r="G116" s="21"/>
      <c r="H116" s="21"/>
      <c r="I116" s="21"/>
      <c r="J116" s="18">
        <v>0</v>
      </c>
      <c r="K116" s="23">
        <v>5262.2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558.70000000000005</v>
      </c>
      <c r="T116" s="18">
        <v>558.79999999999995</v>
      </c>
      <c r="U116" s="18">
        <v>558.79999999999995</v>
      </c>
      <c r="V116" s="20">
        <v>0.10619132682148151</v>
      </c>
      <c r="W116" s="18">
        <v>0</v>
      </c>
      <c r="X116" s="24">
        <f t="shared" si="5"/>
        <v>10.617232336285205</v>
      </c>
    </row>
    <row r="117" spans="1:24" ht="38.25" outlineLevel="3">
      <c r="A117" s="21" t="s">
        <v>21</v>
      </c>
      <c r="B117" s="21" t="s">
        <v>67</v>
      </c>
      <c r="C117" s="21" t="s">
        <v>33</v>
      </c>
      <c r="D117" s="21"/>
      <c r="E117" s="22" t="s">
        <v>232</v>
      </c>
      <c r="F117" s="21"/>
      <c r="G117" s="21"/>
      <c r="H117" s="21"/>
      <c r="I117" s="21"/>
      <c r="J117" s="18">
        <v>0</v>
      </c>
      <c r="K117" s="23">
        <v>5262.2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558.70000000000005</v>
      </c>
      <c r="T117" s="18">
        <v>558.79999999999995</v>
      </c>
      <c r="U117" s="18">
        <v>558.79999999999995</v>
      </c>
      <c r="V117" s="20">
        <v>0.10619132682148151</v>
      </c>
      <c r="W117" s="18">
        <v>0</v>
      </c>
      <c r="X117" s="24">
        <f t="shared" si="5"/>
        <v>10.617232336285205</v>
      </c>
    </row>
    <row r="118" spans="1:24" outlineLevel="4">
      <c r="A118" s="21" t="s">
        <v>21</v>
      </c>
      <c r="B118" s="21" t="s">
        <v>67</v>
      </c>
      <c r="C118" s="21" t="s">
        <v>34</v>
      </c>
      <c r="D118" s="21"/>
      <c r="E118" s="22" t="s">
        <v>233</v>
      </c>
      <c r="F118" s="21"/>
      <c r="G118" s="21"/>
      <c r="H118" s="21"/>
      <c r="I118" s="21"/>
      <c r="J118" s="18">
        <v>0</v>
      </c>
      <c r="K118" s="23">
        <v>5262.2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558.70000000000005</v>
      </c>
      <c r="T118" s="18">
        <v>558.79999999999995</v>
      </c>
      <c r="U118" s="18">
        <v>558.79999999999995</v>
      </c>
      <c r="V118" s="20">
        <v>0.10619132682148151</v>
      </c>
      <c r="W118" s="18">
        <v>0</v>
      </c>
      <c r="X118" s="24">
        <f t="shared" si="5"/>
        <v>10.617232336285205</v>
      </c>
    </row>
    <row r="119" spans="1:24" ht="38.25" outlineLevel="5">
      <c r="A119" s="21" t="s">
        <v>21</v>
      </c>
      <c r="B119" s="21" t="s">
        <v>67</v>
      </c>
      <c r="C119" s="21" t="s">
        <v>68</v>
      </c>
      <c r="D119" s="21"/>
      <c r="E119" s="22" t="s">
        <v>267</v>
      </c>
      <c r="F119" s="21"/>
      <c r="G119" s="21"/>
      <c r="H119" s="21"/>
      <c r="I119" s="21"/>
      <c r="J119" s="18">
        <v>0</v>
      </c>
      <c r="K119" s="23">
        <v>3473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558.70000000000005</v>
      </c>
      <c r="T119" s="18">
        <v>558.79999999999995</v>
      </c>
      <c r="U119" s="18">
        <v>558.79999999999995</v>
      </c>
      <c r="V119" s="20">
        <v>0.16089835876763606</v>
      </c>
      <c r="W119" s="18">
        <v>0</v>
      </c>
      <c r="X119" s="24">
        <f t="shared" si="5"/>
        <v>16.086956521739133</v>
      </c>
    </row>
    <row r="120" spans="1:24" outlineLevel="6">
      <c r="A120" s="21" t="s">
        <v>21</v>
      </c>
      <c r="B120" s="21" t="s">
        <v>67</v>
      </c>
      <c r="C120" s="21" t="s">
        <v>68</v>
      </c>
      <c r="D120" s="21" t="s">
        <v>10</v>
      </c>
      <c r="E120" s="22" t="s">
        <v>210</v>
      </c>
      <c r="F120" s="21"/>
      <c r="G120" s="21"/>
      <c r="H120" s="21"/>
      <c r="I120" s="21"/>
      <c r="J120" s="18">
        <v>0</v>
      </c>
      <c r="K120" s="23">
        <v>3473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558.70000000000005</v>
      </c>
      <c r="T120" s="18">
        <v>558.79999999999995</v>
      </c>
      <c r="U120" s="18">
        <v>558.79999999999995</v>
      </c>
      <c r="V120" s="20">
        <v>0.16089835876763606</v>
      </c>
      <c r="W120" s="18">
        <v>0</v>
      </c>
      <c r="X120" s="24">
        <f t="shared" si="5"/>
        <v>16.086956521739133</v>
      </c>
    </row>
    <row r="121" spans="1:24" ht="51" outlineLevel="5">
      <c r="A121" s="21" t="s">
        <v>21</v>
      </c>
      <c r="B121" s="21" t="s">
        <v>67</v>
      </c>
      <c r="C121" s="21" t="s">
        <v>69</v>
      </c>
      <c r="D121" s="21"/>
      <c r="E121" s="22" t="s">
        <v>268</v>
      </c>
      <c r="F121" s="21"/>
      <c r="G121" s="21"/>
      <c r="H121" s="21"/>
      <c r="I121" s="21"/>
      <c r="J121" s="18">
        <v>0</v>
      </c>
      <c r="K121" s="23">
        <v>1789.2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18">
        <v>0</v>
      </c>
      <c r="U121" s="18">
        <v>0</v>
      </c>
      <c r="V121" s="20">
        <v>0</v>
      </c>
      <c r="W121" s="18">
        <v>0</v>
      </c>
      <c r="X121" s="24">
        <f t="shared" si="5"/>
        <v>0</v>
      </c>
    </row>
    <row r="122" spans="1:24" outlineLevel="6">
      <c r="A122" s="21" t="s">
        <v>21</v>
      </c>
      <c r="B122" s="21" t="s">
        <v>67</v>
      </c>
      <c r="C122" s="21" t="s">
        <v>69</v>
      </c>
      <c r="D122" s="21" t="s">
        <v>10</v>
      </c>
      <c r="E122" s="22" t="s">
        <v>210</v>
      </c>
      <c r="F122" s="21"/>
      <c r="G122" s="21"/>
      <c r="H122" s="21"/>
      <c r="I122" s="21"/>
      <c r="J122" s="18">
        <v>0</v>
      </c>
      <c r="K122" s="23">
        <v>1789.2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18">
        <v>0</v>
      </c>
      <c r="U122" s="18">
        <v>0</v>
      </c>
      <c r="V122" s="20">
        <v>0</v>
      </c>
      <c r="W122" s="18">
        <v>0</v>
      </c>
      <c r="X122" s="24">
        <f t="shared" si="5"/>
        <v>0</v>
      </c>
    </row>
    <row r="123" spans="1:24" outlineLevel="2">
      <c r="A123" s="21" t="s">
        <v>21</v>
      </c>
      <c r="B123" s="21" t="s">
        <v>70</v>
      </c>
      <c r="C123" s="21"/>
      <c r="D123" s="21"/>
      <c r="E123" s="22" t="s">
        <v>269</v>
      </c>
      <c r="F123" s="21"/>
      <c r="G123" s="21"/>
      <c r="H123" s="21"/>
      <c r="I123" s="21"/>
      <c r="J123" s="18">
        <v>0</v>
      </c>
      <c r="K123" s="23">
        <v>71867.7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3064.2</v>
      </c>
      <c r="T123" s="18">
        <v>0</v>
      </c>
      <c r="U123" s="18">
        <v>0</v>
      </c>
      <c r="V123" s="20">
        <v>4.4025341008547651E-2</v>
      </c>
      <c r="W123" s="18">
        <v>0</v>
      </c>
      <c r="X123" s="24">
        <f t="shared" si="5"/>
        <v>4.2636678229580189</v>
      </c>
    </row>
    <row r="124" spans="1:24" ht="38.25" outlineLevel="3">
      <c r="A124" s="21" t="s">
        <v>21</v>
      </c>
      <c r="B124" s="21" t="s">
        <v>70</v>
      </c>
      <c r="C124" s="21" t="s">
        <v>33</v>
      </c>
      <c r="D124" s="21"/>
      <c r="E124" s="22" t="s">
        <v>232</v>
      </c>
      <c r="F124" s="21"/>
      <c r="G124" s="21"/>
      <c r="H124" s="21"/>
      <c r="I124" s="21"/>
      <c r="J124" s="18">
        <v>0</v>
      </c>
      <c r="K124" s="23">
        <v>71867.7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3064.2</v>
      </c>
      <c r="T124" s="18">
        <v>0</v>
      </c>
      <c r="U124" s="18">
        <v>0</v>
      </c>
      <c r="V124" s="20">
        <v>4.4025341008547651E-2</v>
      </c>
      <c r="W124" s="18">
        <v>0</v>
      </c>
      <c r="X124" s="24">
        <f t="shared" si="5"/>
        <v>4.2636678229580189</v>
      </c>
    </row>
    <row r="125" spans="1:24" outlineLevel="4">
      <c r="A125" s="21" t="s">
        <v>21</v>
      </c>
      <c r="B125" s="21" t="s">
        <v>70</v>
      </c>
      <c r="C125" s="21" t="s">
        <v>34</v>
      </c>
      <c r="D125" s="21"/>
      <c r="E125" s="22" t="s">
        <v>233</v>
      </c>
      <c r="F125" s="21"/>
      <c r="G125" s="21"/>
      <c r="H125" s="21"/>
      <c r="I125" s="21"/>
      <c r="J125" s="18">
        <v>0</v>
      </c>
      <c r="K125" s="23">
        <v>71867.7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3064.2</v>
      </c>
      <c r="T125" s="18">
        <v>0</v>
      </c>
      <c r="U125" s="18">
        <v>0</v>
      </c>
      <c r="V125" s="20">
        <v>4.4025341008547651E-2</v>
      </c>
      <c r="W125" s="18">
        <v>0</v>
      </c>
      <c r="X125" s="24">
        <f t="shared" si="5"/>
        <v>4.2636678229580189</v>
      </c>
    </row>
    <row r="126" spans="1:24" ht="51" outlineLevel="5">
      <c r="A126" s="21" t="s">
        <v>21</v>
      </c>
      <c r="B126" s="21" t="s">
        <v>70</v>
      </c>
      <c r="C126" s="21" t="s">
        <v>71</v>
      </c>
      <c r="D126" s="21"/>
      <c r="E126" s="22" t="s">
        <v>270</v>
      </c>
      <c r="F126" s="21"/>
      <c r="G126" s="21"/>
      <c r="H126" s="21"/>
      <c r="I126" s="21"/>
      <c r="J126" s="18">
        <v>0</v>
      </c>
      <c r="K126" s="23">
        <v>53745.5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18">
        <v>0</v>
      </c>
      <c r="U126" s="18">
        <v>0</v>
      </c>
      <c r="V126" s="20">
        <v>0</v>
      </c>
      <c r="W126" s="18">
        <v>0</v>
      </c>
      <c r="X126" s="24">
        <f t="shared" si="5"/>
        <v>0</v>
      </c>
    </row>
    <row r="127" spans="1:24" outlineLevel="6">
      <c r="A127" s="21" t="s">
        <v>21</v>
      </c>
      <c r="B127" s="21" t="s">
        <v>70</v>
      </c>
      <c r="C127" s="21" t="s">
        <v>71</v>
      </c>
      <c r="D127" s="21" t="s">
        <v>9</v>
      </c>
      <c r="E127" s="22" t="s">
        <v>209</v>
      </c>
      <c r="F127" s="21"/>
      <c r="G127" s="21"/>
      <c r="H127" s="21"/>
      <c r="I127" s="21"/>
      <c r="J127" s="18">
        <v>0</v>
      </c>
      <c r="K127" s="23">
        <v>53745.5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18">
        <v>0</v>
      </c>
      <c r="U127" s="18">
        <v>0</v>
      </c>
      <c r="V127" s="20">
        <v>0</v>
      </c>
      <c r="W127" s="18">
        <v>0</v>
      </c>
      <c r="X127" s="24">
        <f t="shared" si="5"/>
        <v>0</v>
      </c>
    </row>
    <row r="128" spans="1:24" ht="51" outlineLevel="5">
      <c r="A128" s="21" t="s">
        <v>21</v>
      </c>
      <c r="B128" s="21" t="s">
        <v>70</v>
      </c>
      <c r="C128" s="21" t="s">
        <v>72</v>
      </c>
      <c r="D128" s="21"/>
      <c r="E128" s="22" t="s">
        <v>271</v>
      </c>
      <c r="F128" s="21"/>
      <c r="G128" s="21"/>
      <c r="H128" s="21"/>
      <c r="I128" s="21"/>
      <c r="J128" s="18">
        <v>0</v>
      </c>
      <c r="K128" s="23">
        <v>7159.7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1339.6</v>
      </c>
      <c r="T128" s="18">
        <v>1339.6</v>
      </c>
      <c r="U128" s="18">
        <v>1339.6</v>
      </c>
      <c r="V128" s="20">
        <v>0.18710281157031719</v>
      </c>
      <c r="W128" s="18">
        <v>0</v>
      </c>
      <c r="X128" s="24">
        <f t="shared" si="5"/>
        <v>18.710281157031719</v>
      </c>
    </row>
    <row r="129" spans="1:24" outlineLevel="6">
      <c r="A129" s="21" t="s">
        <v>21</v>
      </c>
      <c r="B129" s="21" t="s">
        <v>70</v>
      </c>
      <c r="C129" s="21" t="s">
        <v>72</v>
      </c>
      <c r="D129" s="21" t="s">
        <v>9</v>
      </c>
      <c r="E129" s="22" t="s">
        <v>209</v>
      </c>
      <c r="F129" s="21"/>
      <c r="G129" s="21"/>
      <c r="H129" s="21"/>
      <c r="I129" s="21"/>
      <c r="J129" s="18">
        <v>0</v>
      </c>
      <c r="K129" s="23">
        <v>7159.7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1339.6</v>
      </c>
      <c r="T129" s="18">
        <v>1339.6</v>
      </c>
      <c r="U129" s="18">
        <v>1339.6</v>
      </c>
      <c r="V129" s="20">
        <v>0.18710281157031719</v>
      </c>
      <c r="W129" s="18">
        <v>0</v>
      </c>
      <c r="X129" s="24">
        <f t="shared" si="5"/>
        <v>18.710281157031719</v>
      </c>
    </row>
    <row r="130" spans="1:24" ht="25.5" outlineLevel="5">
      <c r="A130" s="21" t="s">
        <v>21</v>
      </c>
      <c r="B130" s="21" t="s">
        <v>70</v>
      </c>
      <c r="C130" s="21" t="s">
        <v>73</v>
      </c>
      <c r="D130" s="21"/>
      <c r="E130" s="22" t="s">
        <v>272</v>
      </c>
      <c r="F130" s="21"/>
      <c r="G130" s="21"/>
      <c r="H130" s="21"/>
      <c r="I130" s="21"/>
      <c r="J130" s="18">
        <v>0</v>
      </c>
      <c r="K130" s="23">
        <v>7658.5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323.3</v>
      </c>
      <c r="T130" s="18">
        <v>285.60000000000002</v>
      </c>
      <c r="U130" s="18">
        <v>285.60000000000002</v>
      </c>
      <c r="V130" s="20">
        <v>4.221453287197232E-2</v>
      </c>
      <c r="W130" s="18">
        <v>0</v>
      </c>
      <c r="X130" s="24">
        <f t="shared" si="5"/>
        <v>4.2214532871972317</v>
      </c>
    </row>
    <row r="131" spans="1:24" outlineLevel="6">
      <c r="A131" s="21" t="s">
        <v>21</v>
      </c>
      <c r="B131" s="21" t="s">
        <v>70</v>
      </c>
      <c r="C131" s="21" t="s">
        <v>73</v>
      </c>
      <c r="D131" s="21" t="s">
        <v>9</v>
      </c>
      <c r="E131" s="22" t="s">
        <v>209</v>
      </c>
      <c r="F131" s="21"/>
      <c r="G131" s="21"/>
      <c r="H131" s="21"/>
      <c r="I131" s="21"/>
      <c r="J131" s="18">
        <v>0</v>
      </c>
      <c r="K131" s="23">
        <v>7658.5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323.3</v>
      </c>
      <c r="T131" s="18">
        <v>285.60000000000002</v>
      </c>
      <c r="U131" s="18">
        <v>285.60000000000002</v>
      </c>
      <c r="V131" s="20">
        <v>4.221453287197232E-2</v>
      </c>
      <c r="W131" s="18">
        <v>0</v>
      </c>
      <c r="X131" s="24">
        <f t="shared" si="5"/>
        <v>4.2214532871972317</v>
      </c>
    </row>
    <row r="132" spans="1:24" ht="25.5" outlineLevel="5">
      <c r="A132" s="21" t="s">
        <v>21</v>
      </c>
      <c r="B132" s="21" t="s">
        <v>70</v>
      </c>
      <c r="C132" s="21" t="s">
        <v>74</v>
      </c>
      <c r="D132" s="21"/>
      <c r="E132" s="22" t="s">
        <v>273</v>
      </c>
      <c r="F132" s="21"/>
      <c r="G132" s="21"/>
      <c r="H132" s="21"/>
      <c r="I132" s="21"/>
      <c r="J132" s="18">
        <v>0</v>
      </c>
      <c r="K132" s="23">
        <v>1500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18">
        <v>0</v>
      </c>
      <c r="U132" s="18">
        <v>0</v>
      </c>
      <c r="V132" s="20">
        <v>6.6600000000000006E-2</v>
      </c>
      <c r="W132" s="18">
        <v>0</v>
      </c>
      <c r="X132" s="24">
        <f t="shared" si="5"/>
        <v>0</v>
      </c>
    </row>
    <row r="133" spans="1:24" outlineLevel="6">
      <c r="A133" s="21" t="s">
        <v>21</v>
      </c>
      <c r="B133" s="21" t="s">
        <v>70</v>
      </c>
      <c r="C133" s="21" t="s">
        <v>74</v>
      </c>
      <c r="D133" s="21" t="s">
        <v>9</v>
      </c>
      <c r="E133" s="22" t="s">
        <v>209</v>
      </c>
      <c r="F133" s="21"/>
      <c r="G133" s="21"/>
      <c r="H133" s="21"/>
      <c r="I133" s="21"/>
      <c r="J133" s="18">
        <v>0</v>
      </c>
      <c r="K133" s="23">
        <v>1500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18">
        <v>0</v>
      </c>
      <c r="U133" s="18">
        <v>0</v>
      </c>
      <c r="V133" s="20">
        <v>6.6600000000000006E-2</v>
      </c>
      <c r="W133" s="18">
        <v>0</v>
      </c>
      <c r="X133" s="24">
        <f t="shared" si="5"/>
        <v>0</v>
      </c>
    </row>
    <row r="134" spans="1:24" outlineLevel="5">
      <c r="A134" s="21" t="s">
        <v>21</v>
      </c>
      <c r="B134" s="21" t="s">
        <v>70</v>
      </c>
      <c r="C134" s="21" t="s">
        <v>75</v>
      </c>
      <c r="D134" s="21"/>
      <c r="E134" s="22" t="s">
        <v>274</v>
      </c>
      <c r="F134" s="21"/>
      <c r="G134" s="21"/>
      <c r="H134" s="21"/>
      <c r="I134" s="21"/>
      <c r="J134" s="18">
        <v>0</v>
      </c>
      <c r="K134" s="23">
        <v>104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18">
        <v>0</v>
      </c>
      <c r="U134" s="18">
        <v>0</v>
      </c>
      <c r="V134" s="20">
        <v>0</v>
      </c>
      <c r="W134" s="18">
        <v>0</v>
      </c>
      <c r="X134" s="24">
        <f t="shared" si="5"/>
        <v>0</v>
      </c>
    </row>
    <row r="135" spans="1:24" outlineLevel="6">
      <c r="A135" s="21" t="s">
        <v>21</v>
      </c>
      <c r="B135" s="21" t="s">
        <v>70</v>
      </c>
      <c r="C135" s="21" t="s">
        <v>75</v>
      </c>
      <c r="D135" s="21" t="s">
        <v>9</v>
      </c>
      <c r="E135" s="22" t="s">
        <v>209</v>
      </c>
      <c r="F135" s="21"/>
      <c r="G135" s="21"/>
      <c r="H135" s="21"/>
      <c r="I135" s="21"/>
      <c r="J135" s="18">
        <v>0</v>
      </c>
      <c r="K135" s="23">
        <v>104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18">
        <v>0</v>
      </c>
      <c r="U135" s="18">
        <v>0</v>
      </c>
      <c r="V135" s="20">
        <v>0</v>
      </c>
      <c r="W135" s="18">
        <v>0</v>
      </c>
      <c r="X135" s="24">
        <f t="shared" si="5"/>
        <v>0</v>
      </c>
    </row>
    <row r="136" spans="1:24" ht="25.5" outlineLevel="5">
      <c r="A136" s="21" t="s">
        <v>21</v>
      </c>
      <c r="B136" s="21" t="s">
        <v>70</v>
      </c>
      <c r="C136" s="21" t="s">
        <v>76</v>
      </c>
      <c r="D136" s="21"/>
      <c r="E136" s="22" t="s">
        <v>275</v>
      </c>
      <c r="F136" s="21"/>
      <c r="G136" s="21"/>
      <c r="H136" s="21"/>
      <c r="I136" s="21"/>
      <c r="J136" s="18">
        <v>0</v>
      </c>
      <c r="K136" s="23">
        <v>1700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1401.2</v>
      </c>
      <c r="T136" s="18">
        <v>1401.2</v>
      </c>
      <c r="U136" s="18">
        <v>1401.2</v>
      </c>
      <c r="V136" s="20">
        <v>0.82423529411764707</v>
      </c>
      <c r="W136" s="18">
        <v>0</v>
      </c>
      <c r="X136" s="24">
        <f t="shared" si="5"/>
        <v>82.423529411764704</v>
      </c>
    </row>
    <row r="137" spans="1:24" outlineLevel="6">
      <c r="A137" s="21" t="s">
        <v>21</v>
      </c>
      <c r="B137" s="21" t="s">
        <v>70</v>
      </c>
      <c r="C137" s="21" t="s">
        <v>76</v>
      </c>
      <c r="D137" s="21" t="s">
        <v>10</v>
      </c>
      <c r="E137" s="22" t="s">
        <v>276</v>
      </c>
      <c r="F137" s="21"/>
      <c r="G137" s="21"/>
      <c r="H137" s="21"/>
      <c r="I137" s="21"/>
      <c r="J137" s="18">
        <v>0</v>
      </c>
      <c r="K137" s="23">
        <v>1700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1401.2</v>
      </c>
      <c r="T137" s="18">
        <v>1401.2</v>
      </c>
      <c r="U137" s="18">
        <v>1401.2</v>
      </c>
      <c r="V137" s="20">
        <v>0.82423529411764707</v>
      </c>
      <c r="W137" s="18">
        <v>0</v>
      </c>
      <c r="X137" s="24">
        <f t="shared" si="5"/>
        <v>82.423529411764704</v>
      </c>
    </row>
    <row r="138" spans="1:24" outlineLevel="2">
      <c r="A138" s="21" t="s">
        <v>21</v>
      </c>
      <c r="B138" s="21" t="s">
        <v>77</v>
      </c>
      <c r="C138" s="21"/>
      <c r="D138" s="21"/>
      <c r="E138" s="22" t="s">
        <v>277</v>
      </c>
      <c r="F138" s="21"/>
      <c r="G138" s="21"/>
      <c r="H138" s="21"/>
      <c r="I138" s="21"/>
      <c r="J138" s="18">
        <v>0</v>
      </c>
      <c r="K138" s="23">
        <v>200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18">
        <v>0</v>
      </c>
      <c r="U138" s="18">
        <v>0</v>
      </c>
      <c r="V138" s="20">
        <v>0</v>
      </c>
      <c r="W138" s="18">
        <v>0</v>
      </c>
      <c r="X138" s="24">
        <f t="shared" si="5"/>
        <v>0</v>
      </c>
    </row>
    <row r="139" spans="1:24" ht="38.25" outlineLevel="3">
      <c r="A139" s="21" t="s">
        <v>21</v>
      </c>
      <c r="B139" s="21" t="s">
        <v>77</v>
      </c>
      <c r="C139" s="21" t="s">
        <v>33</v>
      </c>
      <c r="D139" s="21"/>
      <c r="E139" s="22" t="s">
        <v>232</v>
      </c>
      <c r="F139" s="21"/>
      <c r="G139" s="21"/>
      <c r="H139" s="21"/>
      <c r="I139" s="21"/>
      <c r="J139" s="18">
        <v>0</v>
      </c>
      <c r="K139" s="23">
        <v>200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18">
        <v>0</v>
      </c>
      <c r="U139" s="18">
        <v>0</v>
      </c>
      <c r="V139" s="20">
        <v>0</v>
      </c>
      <c r="W139" s="18">
        <v>0</v>
      </c>
      <c r="X139" s="24">
        <f t="shared" si="5"/>
        <v>0</v>
      </c>
    </row>
    <row r="140" spans="1:24" outlineLevel="4">
      <c r="A140" s="21" t="s">
        <v>21</v>
      </c>
      <c r="B140" s="21" t="s">
        <v>77</v>
      </c>
      <c r="C140" s="21" t="s">
        <v>37</v>
      </c>
      <c r="D140" s="21"/>
      <c r="E140" s="22" t="s">
        <v>236</v>
      </c>
      <c r="F140" s="21"/>
      <c r="G140" s="21"/>
      <c r="H140" s="21"/>
      <c r="I140" s="21"/>
      <c r="J140" s="18">
        <v>0</v>
      </c>
      <c r="K140" s="23">
        <v>200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18">
        <v>0</v>
      </c>
      <c r="U140" s="18">
        <v>0</v>
      </c>
      <c r="V140" s="20">
        <v>0</v>
      </c>
      <c r="W140" s="18">
        <v>0</v>
      </c>
      <c r="X140" s="24">
        <f t="shared" si="5"/>
        <v>0</v>
      </c>
    </row>
    <row r="141" spans="1:24" outlineLevel="5">
      <c r="A141" s="21" t="s">
        <v>21</v>
      </c>
      <c r="B141" s="21" t="s">
        <v>77</v>
      </c>
      <c r="C141" s="21" t="s">
        <v>78</v>
      </c>
      <c r="D141" s="21"/>
      <c r="E141" s="22" t="s">
        <v>278</v>
      </c>
      <c r="F141" s="21"/>
      <c r="G141" s="21"/>
      <c r="H141" s="21"/>
      <c r="I141" s="21"/>
      <c r="J141" s="18">
        <v>0</v>
      </c>
      <c r="K141" s="23">
        <v>200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18">
        <v>0</v>
      </c>
      <c r="U141" s="18">
        <v>0</v>
      </c>
      <c r="V141" s="20">
        <v>0</v>
      </c>
      <c r="W141" s="18">
        <v>0</v>
      </c>
      <c r="X141" s="24">
        <f t="shared" si="5"/>
        <v>0</v>
      </c>
    </row>
    <row r="142" spans="1:24" outlineLevel="6">
      <c r="A142" s="21" t="s">
        <v>21</v>
      </c>
      <c r="B142" s="21" t="s">
        <v>77</v>
      </c>
      <c r="C142" s="21" t="s">
        <v>78</v>
      </c>
      <c r="D142" s="21" t="s">
        <v>9</v>
      </c>
      <c r="E142" s="22" t="s">
        <v>209</v>
      </c>
      <c r="F142" s="21"/>
      <c r="G142" s="21"/>
      <c r="H142" s="21"/>
      <c r="I142" s="21"/>
      <c r="J142" s="18">
        <v>0</v>
      </c>
      <c r="K142" s="23">
        <v>200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18">
        <v>0</v>
      </c>
      <c r="U142" s="18">
        <v>0</v>
      </c>
      <c r="V142" s="20">
        <v>0</v>
      </c>
      <c r="W142" s="18">
        <v>0</v>
      </c>
      <c r="X142" s="24">
        <f t="shared" ref="X142:X205" si="8">S142/K142*100</f>
        <v>0</v>
      </c>
    </row>
    <row r="143" spans="1:24" outlineLevel="1">
      <c r="A143" s="21" t="s">
        <v>21</v>
      </c>
      <c r="B143" s="21" t="s">
        <v>79</v>
      </c>
      <c r="C143" s="21"/>
      <c r="D143" s="21"/>
      <c r="E143" s="22" t="s">
        <v>279</v>
      </c>
      <c r="F143" s="21"/>
      <c r="G143" s="21"/>
      <c r="H143" s="21"/>
      <c r="I143" s="21"/>
      <c r="J143" s="18">
        <v>0</v>
      </c>
      <c r="K143" s="23">
        <v>21788.2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3800.3</v>
      </c>
      <c r="T143" s="18">
        <v>0</v>
      </c>
      <c r="U143" s="18">
        <v>0</v>
      </c>
      <c r="V143" s="20">
        <v>0.17494790758300363</v>
      </c>
      <c r="W143" s="18">
        <v>0</v>
      </c>
      <c r="X143" s="24">
        <f t="shared" si="8"/>
        <v>17.442009895264409</v>
      </c>
    </row>
    <row r="144" spans="1:24" outlineLevel="2">
      <c r="A144" s="21" t="s">
        <v>21</v>
      </c>
      <c r="B144" s="21" t="s">
        <v>80</v>
      </c>
      <c r="C144" s="21"/>
      <c r="D144" s="21"/>
      <c r="E144" s="22" t="s">
        <v>280</v>
      </c>
      <c r="F144" s="21"/>
      <c r="G144" s="21"/>
      <c r="H144" s="21"/>
      <c r="I144" s="21"/>
      <c r="J144" s="18">
        <v>0</v>
      </c>
      <c r="K144" s="23">
        <v>1788.2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3">
        <v>0</v>
      </c>
      <c r="S144" s="23">
        <v>94.6</v>
      </c>
      <c r="T144" s="18">
        <v>0</v>
      </c>
      <c r="U144" s="18">
        <v>0</v>
      </c>
      <c r="V144" s="20">
        <v>5.2902359914998323E-2</v>
      </c>
      <c r="W144" s="18">
        <v>0</v>
      </c>
      <c r="X144" s="24">
        <f t="shared" si="8"/>
        <v>5.2902359914998316</v>
      </c>
    </row>
    <row r="145" spans="1:24" ht="38.25" outlineLevel="3">
      <c r="A145" s="21" t="s">
        <v>21</v>
      </c>
      <c r="B145" s="21" t="s">
        <v>80</v>
      </c>
      <c r="C145" s="21" t="s">
        <v>33</v>
      </c>
      <c r="D145" s="21"/>
      <c r="E145" s="22" t="s">
        <v>232</v>
      </c>
      <c r="F145" s="21"/>
      <c r="G145" s="21"/>
      <c r="H145" s="21"/>
      <c r="I145" s="21"/>
      <c r="J145" s="18">
        <v>0</v>
      </c>
      <c r="K145" s="23">
        <v>1773.2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94.6</v>
      </c>
      <c r="T145" s="18">
        <v>0</v>
      </c>
      <c r="U145" s="18">
        <v>0</v>
      </c>
      <c r="V145" s="20">
        <v>5.3349875930521089E-2</v>
      </c>
      <c r="W145" s="18">
        <v>0</v>
      </c>
      <c r="X145" s="24">
        <f t="shared" si="8"/>
        <v>5.3349875930521087</v>
      </c>
    </row>
    <row r="146" spans="1:24" ht="25.5" outlineLevel="4">
      <c r="A146" s="21" t="s">
        <v>21</v>
      </c>
      <c r="B146" s="21" t="s">
        <v>80</v>
      </c>
      <c r="C146" s="21" t="s">
        <v>65</v>
      </c>
      <c r="D146" s="21"/>
      <c r="E146" s="22" t="s">
        <v>264</v>
      </c>
      <c r="F146" s="21"/>
      <c r="G146" s="21"/>
      <c r="H146" s="21"/>
      <c r="I146" s="21"/>
      <c r="J146" s="18">
        <v>0</v>
      </c>
      <c r="K146" s="23">
        <v>1773.2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94.6</v>
      </c>
      <c r="T146" s="18">
        <v>0</v>
      </c>
      <c r="U146" s="18">
        <v>0</v>
      </c>
      <c r="V146" s="20">
        <v>5.3349875930521089E-2</v>
      </c>
      <c r="W146" s="18">
        <v>0</v>
      </c>
      <c r="X146" s="24">
        <f t="shared" si="8"/>
        <v>5.3349875930521087</v>
      </c>
    </row>
    <row r="147" spans="1:24" ht="25.5" outlineLevel="5">
      <c r="A147" s="21" t="s">
        <v>21</v>
      </c>
      <c r="B147" s="21" t="s">
        <v>80</v>
      </c>
      <c r="C147" s="21" t="s">
        <v>81</v>
      </c>
      <c r="D147" s="21"/>
      <c r="E147" s="22" t="s">
        <v>281</v>
      </c>
      <c r="F147" s="21"/>
      <c r="G147" s="21"/>
      <c r="H147" s="21"/>
      <c r="I147" s="21"/>
      <c r="J147" s="18">
        <v>0</v>
      </c>
      <c r="K147" s="23">
        <v>5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18">
        <v>0</v>
      </c>
      <c r="U147" s="18">
        <v>0</v>
      </c>
      <c r="V147" s="20">
        <v>0</v>
      </c>
      <c r="W147" s="18">
        <v>0</v>
      </c>
      <c r="X147" s="24">
        <f t="shared" si="8"/>
        <v>0</v>
      </c>
    </row>
    <row r="148" spans="1:24" outlineLevel="6">
      <c r="A148" s="21" t="s">
        <v>21</v>
      </c>
      <c r="B148" s="21" t="s">
        <v>80</v>
      </c>
      <c r="C148" s="21" t="s">
        <v>81</v>
      </c>
      <c r="D148" s="21" t="s">
        <v>9</v>
      </c>
      <c r="E148" s="22" t="s">
        <v>209</v>
      </c>
      <c r="F148" s="21"/>
      <c r="G148" s="21"/>
      <c r="H148" s="21"/>
      <c r="I148" s="21"/>
      <c r="J148" s="18">
        <v>0</v>
      </c>
      <c r="K148" s="23">
        <v>5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18">
        <v>0</v>
      </c>
      <c r="U148" s="18">
        <v>0</v>
      </c>
      <c r="V148" s="20">
        <v>0</v>
      </c>
      <c r="W148" s="18">
        <v>0</v>
      </c>
      <c r="X148" s="24">
        <f t="shared" si="8"/>
        <v>0</v>
      </c>
    </row>
    <row r="149" spans="1:24" ht="25.5" outlineLevel="5">
      <c r="A149" s="21" t="s">
        <v>21</v>
      </c>
      <c r="B149" s="21" t="s">
        <v>80</v>
      </c>
      <c r="C149" s="21" t="s">
        <v>82</v>
      </c>
      <c r="D149" s="21"/>
      <c r="E149" s="22" t="s">
        <v>282</v>
      </c>
      <c r="F149" s="21"/>
      <c r="G149" s="21"/>
      <c r="H149" s="21"/>
      <c r="I149" s="21"/>
      <c r="J149" s="18">
        <v>0</v>
      </c>
      <c r="K149" s="23">
        <v>768.2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94.6</v>
      </c>
      <c r="T149" s="18">
        <v>0</v>
      </c>
      <c r="U149" s="18">
        <v>0</v>
      </c>
      <c r="V149" s="20">
        <v>0.12314501431918772</v>
      </c>
      <c r="W149" s="18">
        <v>0</v>
      </c>
      <c r="X149" s="24">
        <f t="shared" si="8"/>
        <v>12.314501431918771</v>
      </c>
    </row>
    <row r="150" spans="1:24" outlineLevel="6">
      <c r="A150" s="21" t="s">
        <v>21</v>
      </c>
      <c r="B150" s="21" t="s">
        <v>80</v>
      </c>
      <c r="C150" s="21" t="s">
        <v>82</v>
      </c>
      <c r="D150" s="21" t="s">
        <v>9</v>
      </c>
      <c r="E150" s="22" t="s">
        <v>209</v>
      </c>
      <c r="F150" s="21"/>
      <c r="G150" s="21"/>
      <c r="H150" s="21"/>
      <c r="I150" s="21"/>
      <c r="J150" s="18">
        <v>0</v>
      </c>
      <c r="K150" s="23">
        <v>50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18">
        <v>0</v>
      </c>
      <c r="U150" s="18">
        <v>0</v>
      </c>
      <c r="V150" s="20">
        <v>0</v>
      </c>
      <c r="W150" s="18">
        <v>0</v>
      </c>
      <c r="X150" s="24">
        <f t="shared" si="8"/>
        <v>0</v>
      </c>
    </row>
    <row r="151" spans="1:24" outlineLevel="6">
      <c r="A151" s="21" t="s">
        <v>21</v>
      </c>
      <c r="B151" s="21" t="s">
        <v>80</v>
      </c>
      <c r="C151" s="21" t="s">
        <v>82</v>
      </c>
      <c r="D151" s="21" t="s">
        <v>10</v>
      </c>
      <c r="E151" s="22" t="s">
        <v>210</v>
      </c>
      <c r="F151" s="21"/>
      <c r="G151" s="21"/>
      <c r="H151" s="21"/>
      <c r="I151" s="21"/>
      <c r="J151" s="18">
        <v>0</v>
      </c>
      <c r="K151" s="23">
        <v>718.2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94.6</v>
      </c>
      <c r="T151" s="18">
        <v>94.6</v>
      </c>
      <c r="U151" s="18">
        <v>94.6</v>
      </c>
      <c r="V151" s="20">
        <v>0.13171818434976329</v>
      </c>
      <c r="W151" s="18">
        <v>0</v>
      </c>
      <c r="X151" s="24">
        <f t="shared" si="8"/>
        <v>13.171818434976329</v>
      </c>
    </row>
    <row r="152" spans="1:24" ht="51" outlineLevel="5">
      <c r="A152" s="21" t="s">
        <v>21</v>
      </c>
      <c r="B152" s="21" t="s">
        <v>80</v>
      </c>
      <c r="C152" s="21" t="s">
        <v>83</v>
      </c>
      <c r="D152" s="21"/>
      <c r="E152" s="22" t="s">
        <v>283</v>
      </c>
      <c r="F152" s="21"/>
      <c r="G152" s="21"/>
      <c r="H152" s="21"/>
      <c r="I152" s="21"/>
      <c r="J152" s="18">
        <v>0</v>
      </c>
      <c r="K152" s="23">
        <v>1000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v>0</v>
      </c>
      <c r="T152" s="18">
        <v>0</v>
      </c>
      <c r="U152" s="18">
        <v>0</v>
      </c>
      <c r="V152" s="20">
        <v>0</v>
      </c>
      <c r="W152" s="18">
        <v>0</v>
      </c>
      <c r="X152" s="24">
        <f t="shared" si="8"/>
        <v>0</v>
      </c>
    </row>
    <row r="153" spans="1:24" outlineLevel="6">
      <c r="A153" s="21" t="s">
        <v>21</v>
      </c>
      <c r="B153" s="21" t="s">
        <v>80</v>
      </c>
      <c r="C153" s="21" t="s">
        <v>83</v>
      </c>
      <c r="D153" s="21" t="s">
        <v>9</v>
      </c>
      <c r="E153" s="22" t="s">
        <v>209</v>
      </c>
      <c r="F153" s="21"/>
      <c r="G153" s="21"/>
      <c r="H153" s="21"/>
      <c r="I153" s="21"/>
      <c r="J153" s="18">
        <v>0</v>
      </c>
      <c r="K153" s="23">
        <v>1000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18">
        <v>0</v>
      </c>
      <c r="U153" s="18">
        <v>0</v>
      </c>
      <c r="V153" s="20">
        <v>0</v>
      </c>
      <c r="W153" s="18">
        <v>0</v>
      </c>
      <c r="X153" s="24">
        <f t="shared" si="8"/>
        <v>0</v>
      </c>
    </row>
    <row r="154" spans="1:24" ht="25.5" outlineLevel="3">
      <c r="A154" s="21" t="s">
        <v>21</v>
      </c>
      <c r="B154" s="21" t="s">
        <v>80</v>
      </c>
      <c r="C154" s="21" t="s">
        <v>84</v>
      </c>
      <c r="D154" s="21"/>
      <c r="E154" s="22" t="s">
        <v>284</v>
      </c>
      <c r="F154" s="21"/>
      <c r="G154" s="21"/>
      <c r="H154" s="21"/>
      <c r="I154" s="21"/>
      <c r="J154" s="18">
        <v>0</v>
      </c>
      <c r="K154" s="23">
        <v>15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18">
        <v>0</v>
      </c>
      <c r="U154" s="18">
        <v>0</v>
      </c>
      <c r="V154" s="20">
        <v>0</v>
      </c>
      <c r="W154" s="18">
        <v>0</v>
      </c>
      <c r="X154" s="24">
        <f t="shared" si="8"/>
        <v>0</v>
      </c>
    </row>
    <row r="155" spans="1:24" ht="25.5" outlineLevel="4">
      <c r="A155" s="21" t="s">
        <v>21</v>
      </c>
      <c r="B155" s="21" t="s">
        <v>80</v>
      </c>
      <c r="C155" s="21" t="s">
        <v>85</v>
      </c>
      <c r="D155" s="21"/>
      <c r="E155" s="22" t="s">
        <v>285</v>
      </c>
      <c r="F155" s="21"/>
      <c r="G155" s="21"/>
      <c r="H155" s="21"/>
      <c r="I155" s="21"/>
      <c r="J155" s="18">
        <v>0</v>
      </c>
      <c r="K155" s="23">
        <v>15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3">
        <v>0</v>
      </c>
      <c r="S155" s="23">
        <v>0</v>
      </c>
      <c r="T155" s="18">
        <v>0</v>
      </c>
      <c r="U155" s="18">
        <v>0</v>
      </c>
      <c r="V155" s="20">
        <v>0</v>
      </c>
      <c r="W155" s="18">
        <v>0</v>
      </c>
      <c r="X155" s="24">
        <f t="shared" si="8"/>
        <v>0</v>
      </c>
    </row>
    <row r="156" spans="1:24" outlineLevel="5">
      <c r="A156" s="21" t="s">
        <v>21</v>
      </c>
      <c r="B156" s="21" t="s">
        <v>80</v>
      </c>
      <c r="C156" s="21" t="s">
        <v>86</v>
      </c>
      <c r="D156" s="21"/>
      <c r="E156" s="22" t="s">
        <v>286</v>
      </c>
      <c r="F156" s="21"/>
      <c r="G156" s="21"/>
      <c r="H156" s="21"/>
      <c r="I156" s="21"/>
      <c r="J156" s="18">
        <v>0</v>
      </c>
      <c r="K156" s="23">
        <v>15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3">
        <v>0</v>
      </c>
      <c r="S156" s="23">
        <v>0</v>
      </c>
      <c r="T156" s="18">
        <v>0</v>
      </c>
      <c r="U156" s="18">
        <v>0</v>
      </c>
      <c r="V156" s="20">
        <v>0</v>
      </c>
      <c r="W156" s="18">
        <v>0</v>
      </c>
      <c r="X156" s="24">
        <f t="shared" si="8"/>
        <v>0</v>
      </c>
    </row>
    <row r="157" spans="1:24" outlineLevel="6">
      <c r="A157" s="21" t="s">
        <v>21</v>
      </c>
      <c r="B157" s="21" t="s">
        <v>80</v>
      </c>
      <c r="C157" s="21" t="s">
        <v>86</v>
      </c>
      <c r="D157" s="21" t="s">
        <v>9</v>
      </c>
      <c r="E157" s="22" t="s">
        <v>209</v>
      </c>
      <c r="F157" s="21"/>
      <c r="G157" s="21"/>
      <c r="H157" s="21"/>
      <c r="I157" s="21"/>
      <c r="J157" s="18">
        <v>0</v>
      </c>
      <c r="K157" s="23">
        <v>15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18">
        <v>0</v>
      </c>
      <c r="U157" s="18">
        <v>0</v>
      </c>
      <c r="V157" s="20">
        <v>0</v>
      </c>
      <c r="W157" s="18">
        <v>0</v>
      </c>
      <c r="X157" s="24">
        <f t="shared" si="8"/>
        <v>0</v>
      </c>
    </row>
    <row r="158" spans="1:24" outlineLevel="2">
      <c r="A158" s="21" t="s">
        <v>21</v>
      </c>
      <c r="B158" s="21" t="s">
        <v>87</v>
      </c>
      <c r="C158" s="21"/>
      <c r="D158" s="21"/>
      <c r="E158" s="22" t="s">
        <v>287</v>
      </c>
      <c r="F158" s="21"/>
      <c r="G158" s="21"/>
      <c r="H158" s="21"/>
      <c r="I158" s="21"/>
      <c r="J158" s="18">
        <v>0</v>
      </c>
      <c r="K158" s="23">
        <v>3900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300.60000000000002</v>
      </c>
      <c r="T158" s="18">
        <v>200.8</v>
      </c>
      <c r="U158" s="18">
        <v>200.8</v>
      </c>
      <c r="V158" s="20">
        <v>7.7076923076923071E-2</v>
      </c>
      <c r="W158" s="18">
        <v>0</v>
      </c>
      <c r="X158" s="24">
        <f t="shared" si="8"/>
        <v>7.7076923076923087</v>
      </c>
    </row>
    <row r="159" spans="1:24" ht="38.25" outlineLevel="3">
      <c r="A159" s="21" t="s">
        <v>21</v>
      </c>
      <c r="B159" s="21" t="s">
        <v>87</v>
      </c>
      <c r="C159" s="21" t="s">
        <v>33</v>
      </c>
      <c r="D159" s="21"/>
      <c r="E159" s="22" t="s">
        <v>232</v>
      </c>
      <c r="F159" s="21"/>
      <c r="G159" s="21"/>
      <c r="H159" s="21"/>
      <c r="I159" s="21"/>
      <c r="J159" s="18">
        <v>0</v>
      </c>
      <c r="K159" s="23">
        <v>3385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300.60000000000002</v>
      </c>
      <c r="T159" s="18">
        <v>200.8</v>
      </c>
      <c r="U159" s="18">
        <v>200.8</v>
      </c>
      <c r="V159" s="20">
        <v>8.8803545051698671E-2</v>
      </c>
      <c r="W159" s="18">
        <v>0</v>
      </c>
      <c r="X159" s="24">
        <f t="shared" si="8"/>
        <v>8.8803545051698674</v>
      </c>
    </row>
    <row r="160" spans="1:24" ht="25.5" outlineLevel="4">
      <c r="A160" s="21" t="s">
        <v>21</v>
      </c>
      <c r="B160" s="21" t="s">
        <v>87</v>
      </c>
      <c r="C160" s="21" t="s">
        <v>65</v>
      </c>
      <c r="D160" s="21"/>
      <c r="E160" s="22" t="s">
        <v>264</v>
      </c>
      <c r="F160" s="21"/>
      <c r="G160" s="21"/>
      <c r="H160" s="21"/>
      <c r="I160" s="21"/>
      <c r="J160" s="18">
        <v>0</v>
      </c>
      <c r="K160" s="23">
        <v>3385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v>300.60000000000002</v>
      </c>
      <c r="T160" s="18">
        <v>200.8</v>
      </c>
      <c r="U160" s="18">
        <v>200.8</v>
      </c>
      <c r="V160" s="20">
        <v>8.8803545051698671E-2</v>
      </c>
      <c r="W160" s="18">
        <v>0</v>
      </c>
      <c r="X160" s="24">
        <f t="shared" si="8"/>
        <v>8.8803545051698674</v>
      </c>
    </row>
    <row r="161" spans="1:24" outlineLevel="5">
      <c r="A161" s="21" t="s">
        <v>21</v>
      </c>
      <c r="B161" s="21" t="s">
        <v>87</v>
      </c>
      <c r="C161" s="21" t="s">
        <v>88</v>
      </c>
      <c r="D161" s="21"/>
      <c r="E161" s="22" t="s">
        <v>288</v>
      </c>
      <c r="F161" s="21"/>
      <c r="G161" s="21"/>
      <c r="H161" s="21"/>
      <c r="I161" s="21"/>
      <c r="J161" s="18">
        <v>0</v>
      </c>
      <c r="K161" s="23">
        <v>2358.6999999999998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200.8</v>
      </c>
      <c r="T161" s="18">
        <v>200.8</v>
      </c>
      <c r="U161" s="18">
        <v>200.8</v>
      </c>
      <c r="V161" s="20">
        <v>8.5131640310340442E-2</v>
      </c>
      <c r="W161" s="18">
        <v>0</v>
      </c>
      <c r="X161" s="24">
        <f t="shared" si="8"/>
        <v>8.5131640310340462</v>
      </c>
    </row>
    <row r="162" spans="1:24" ht="25.5" outlineLevel="6">
      <c r="A162" s="21" t="s">
        <v>21</v>
      </c>
      <c r="B162" s="21" t="s">
        <v>87</v>
      </c>
      <c r="C162" s="21" t="s">
        <v>88</v>
      </c>
      <c r="D162" s="21" t="s">
        <v>89</v>
      </c>
      <c r="E162" s="22" t="s">
        <v>289</v>
      </c>
      <c r="F162" s="21"/>
      <c r="G162" s="21"/>
      <c r="H162" s="21"/>
      <c r="I162" s="21"/>
      <c r="J162" s="18">
        <v>0</v>
      </c>
      <c r="K162" s="23">
        <v>2358.6999999999998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200.8</v>
      </c>
      <c r="T162" s="18">
        <v>200.8</v>
      </c>
      <c r="U162" s="18">
        <v>200.8</v>
      </c>
      <c r="V162" s="20">
        <v>8.5131640310340442E-2</v>
      </c>
      <c r="W162" s="18">
        <v>0</v>
      </c>
      <c r="X162" s="24">
        <f t="shared" si="8"/>
        <v>8.5131640310340462</v>
      </c>
    </row>
    <row r="163" spans="1:24" ht="25.5" outlineLevel="5">
      <c r="A163" s="21" t="s">
        <v>21</v>
      </c>
      <c r="B163" s="21" t="s">
        <v>87</v>
      </c>
      <c r="C163" s="21" t="s">
        <v>90</v>
      </c>
      <c r="D163" s="21"/>
      <c r="E163" s="22" t="s">
        <v>290</v>
      </c>
      <c r="F163" s="21"/>
      <c r="G163" s="21"/>
      <c r="H163" s="21"/>
      <c r="I163" s="21"/>
      <c r="J163" s="18">
        <v>0</v>
      </c>
      <c r="K163" s="23">
        <v>860.3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99.8</v>
      </c>
      <c r="T163" s="18">
        <v>99.8</v>
      </c>
      <c r="U163" s="18">
        <v>99.8</v>
      </c>
      <c r="V163" s="20">
        <v>0.1160060444031152</v>
      </c>
      <c r="W163" s="18">
        <v>0</v>
      </c>
      <c r="X163" s="24">
        <f t="shared" si="8"/>
        <v>11.600604440311519</v>
      </c>
    </row>
    <row r="164" spans="1:24" ht="25.5" outlineLevel="6">
      <c r="A164" s="21" t="s">
        <v>21</v>
      </c>
      <c r="B164" s="21" t="s">
        <v>87</v>
      </c>
      <c r="C164" s="21" t="s">
        <v>90</v>
      </c>
      <c r="D164" s="21" t="s">
        <v>89</v>
      </c>
      <c r="E164" s="22" t="s">
        <v>289</v>
      </c>
      <c r="F164" s="21"/>
      <c r="G164" s="21"/>
      <c r="H164" s="21"/>
      <c r="I164" s="21"/>
      <c r="J164" s="18">
        <v>0</v>
      </c>
      <c r="K164" s="23">
        <v>860.3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99.8</v>
      </c>
      <c r="T164" s="18">
        <v>99.8</v>
      </c>
      <c r="U164" s="18">
        <v>99.8</v>
      </c>
      <c r="V164" s="20">
        <v>0.1160060444031152</v>
      </c>
      <c r="W164" s="18">
        <v>0</v>
      </c>
      <c r="X164" s="24">
        <f t="shared" si="8"/>
        <v>11.600604440311519</v>
      </c>
    </row>
    <row r="165" spans="1:24" outlineLevel="5">
      <c r="A165" s="21" t="s">
        <v>21</v>
      </c>
      <c r="B165" s="21" t="s">
        <v>87</v>
      </c>
      <c r="C165" s="21" t="s">
        <v>91</v>
      </c>
      <c r="D165" s="21"/>
      <c r="E165" s="22" t="s">
        <v>291</v>
      </c>
      <c r="F165" s="21"/>
      <c r="G165" s="21"/>
      <c r="H165" s="21"/>
      <c r="I165" s="21"/>
      <c r="J165" s="18">
        <v>0</v>
      </c>
      <c r="K165" s="23">
        <v>66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18">
        <v>0</v>
      </c>
      <c r="U165" s="18">
        <v>0</v>
      </c>
      <c r="V165" s="20">
        <v>0</v>
      </c>
      <c r="W165" s="18">
        <v>0</v>
      </c>
      <c r="X165" s="24">
        <f t="shared" si="8"/>
        <v>0</v>
      </c>
    </row>
    <row r="166" spans="1:24" outlineLevel="6">
      <c r="A166" s="21" t="s">
        <v>21</v>
      </c>
      <c r="B166" s="21" t="s">
        <v>87</v>
      </c>
      <c r="C166" s="21" t="s">
        <v>91</v>
      </c>
      <c r="D166" s="21" t="s">
        <v>9</v>
      </c>
      <c r="E166" s="22" t="s">
        <v>209</v>
      </c>
      <c r="F166" s="21"/>
      <c r="G166" s="21"/>
      <c r="H166" s="21"/>
      <c r="I166" s="21"/>
      <c r="J166" s="18">
        <v>0</v>
      </c>
      <c r="K166" s="23">
        <v>66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18">
        <v>0</v>
      </c>
      <c r="U166" s="18">
        <v>0</v>
      </c>
      <c r="V166" s="20">
        <v>0</v>
      </c>
      <c r="W166" s="18">
        <v>0</v>
      </c>
      <c r="X166" s="24">
        <f t="shared" si="8"/>
        <v>0</v>
      </c>
    </row>
    <row r="167" spans="1:24" ht="25.5" outlineLevel="5">
      <c r="A167" s="21" t="s">
        <v>21</v>
      </c>
      <c r="B167" s="21" t="s">
        <v>87</v>
      </c>
      <c r="C167" s="21" t="s">
        <v>92</v>
      </c>
      <c r="D167" s="21"/>
      <c r="E167" s="22" t="s">
        <v>292</v>
      </c>
      <c r="F167" s="21"/>
      <c r="G167" s="21"/>
      <c r="H167" s="21"/>
      <c r="I167" s="21"/>
      <c r="J167" s="18">
        <v>0</v>
      </c>
      <c r="K167" s="23">
        <v>100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18">
        <v>0</v>
      </c>
      <c r="U167" s="18">
        <v>0</v>
      </c>
      <c r="V167" s="20">
        <v>0</v>
      </c>
      <c r="W167" s="18">
        <v>0</v>
      </c>
      <c r="X167" s="24">
        <f t="shared" si="8"/>
        <v>0</v>
      </c>
    </row>
    <row r="168" spans="1:24" outlineLevel="6">
      <c r="A168" s="21" t="s">
        <v>21</v>
      </c>
      <c r="B168" s="21" t="s">
        <v>87</v>
      </c>
      <c r="C168" s="21" t="s">
        <v>92</v>
      </c>
      <c r="D168" s="21" t="s">
        <v>9</v>
      </c>
      <c r="E168" s="22" t="s">
        <v>209</v>
      </c>
      <c r="F168" s="21"/>
      <c r="G168" s="21"/>
      <c r="H168" s="21"/>
      <c r="I168" s="21"/>
      <c r="J168" s="18">
        <v>0</v>
      </c>
      <c r="K168" s="23">
        <v>100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0</v>
      </c>
      <c r="S168" s="23">
        <v>0</v>
      </c>
      <c r="T168" s="18">
        <v>0</v>
      </c>
      <c r="U168" s="18">
        <v>0</v>
      </c>
      <c r="V168" s="20">
        <v>0</v>
      </c>
      <c r="W168" s="18">
        <v>0</v>
      </c>
      <c r="X168" s="24">
        <f t="shared" si="8"/>
        <v>0</v>
      </c>
    </row>
    <row r="169" spans="1:24" ht="25.5" outlineLevel="3">
      <c r="A169" s="21" t="s">
        <v>21</v>
      </c>
      <c r="B169" s="21" t="s">
        <v>87</v>
      </c>
      <c r="C169" s="21" t="s">
        <v>84</v>
      </c>
      <c r="D169" s="21"/>
      <c r="E169" s="22" t="s">
        <v>284</v>
      </c>
      <c r="F169" s="21"/>
      <c r="G169" s="21"/>
      <c r="H169" s="21"/>
      <c r="I169" s="21"/>
      <c r="J169" s="18">
        <v>0</v>
      </c>
      <c r="K169" s="23">
        <v>15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  <c r="T169" s="18">
        <v>0</v>
      </c>
      <c r="U169" s="18">
        <v>0</v>
      </c>
      <c r="V169" s="20">
        <v>0</v>
      </c>
      <c r="W169" s="18">
        <v>0</v>
      </c>
      <c r="X169" s="24">
        <f t="shared" si="8"/>
        <v>0</v>
      </c>
    </row>
    <row r="170" spans="1:24" ht="25.5" outlineLevel="4">
      <c r="A170" s="21" t="s">
        <v>21</v>
      </c>
      <c r="B170" s="21" t="s">
        <v>87</v>
      </c>
      <c r="C170" s="21" t="s">
        <v>85</v>
      </c>
      <c r="D170" s="21"/>
      <c r="E170" s="22" t="s">
        <v>285</v>
      </c>
      <c r="F170" s="21"/>
      <c r="G170" s="21"/>
      <c r="H170" s="21"/>
      <c r="I170" s="21"/>
      <c r="J170" s="18">
        <v>0</v>
      </c>
      <c r="K170" s="23">
        <v>15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18">
        <v>0</v>
      </c>
      <c r="U170" s="18">
        <v>0</v>
      </c>
      <c r="V170" s="20">
        <v>0</v>
      </c>
      <c r="W170" s="18">
        <v>0</v>
      </c>
      <c r="X170" s="24">
        <f t="shared" si="8"/>
        <v>0</v>
      </c>
    </row>
    <row r="171" spans="1:24" outlineLevel="5">
      <c r="A171" s="21" t="s">
        <v>21</v>
      </c>
      <c r="B171" s="21" t="s">
        <v>87</v>
      </c>
      <c r="C171" s="21" t="s">
        <v>86</v>
      </c>
      <c r="D171" s="21"/>
      <c r="E171" s="22" t="s">
        <v>286</v>
      </c>
      <c r="F171" s="21"/>
      <c r="G171" s="21"/>
      <c r="H171" s="21"/>
      <c r="I171" s="21"/>
      <c r="J171" s="18">
        <v>0</v>
      </c>
      <c r="K171" s="23">
        <v>15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  <c r="S171" s="23">
        <v>0</v>
      </c>
      <c r="T171" s="18">
        <v>0</v>
      </c>
      <c r="U171" s="18">
        <v>0</v>
      </c>
      <c r="V171" s="20">
        <v>0</v>
      </c>
      <c r="W171" s="18">
        <v>0</v>
      </c>
      <c r="X171" s="24">
        <f t="shared" si="8"/>
        <v>0</v>
      </c>
    </row>
    <row r="172" spans="1:24" outlineLevel="6">
      <c r="A172" s="21" t="s">
        <v>21</v>
      </c>
      <c r="B172" s="21" t="s">
        <v>87</v>
      </c>
      <c r="C172" s="21" t="s">
        <v>86</v>
      </c>
      <c r="D172" s="21" t="s">
        <v>9</v>
      </c>
      <c r="E172" s="22" t="s">
        <v>209</v>
      </c>
      <c r="F172" s="21"/>
      <c r="G172" s="21"/>
      <c r="H172" s="21"/>
      <c r="I172" s="21"/>
      <c r="J172" s="18">
        <v>0</v>
      </c>
      <c r="K172" s="23">
        <v>15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0</v>
      </c>
      <c r="T172" s="18">
        <v>0</v>
      </c>
      <c r="U172" s="18">
        <v>0</v>
      </c>
      <c r="V172" s="20">
        <v>0</v>
      </c>
      <c r="W172" s="18">
        <v>0</v>
      </c>
      <c r="X172" s="24">
        <f t="shared" si="8"/>
        <v>0</v>
      </c>
    </row>
    <row r="173" spans="1:24" ht="25.5" outlineLevel="3">
      <c r="A173" s="21" t="s">
        <v>21</v>
      </c>
      <c r="B173" s="21" t="s">
        <v>87</v>
      </c>
      <c r="C173" s="21" t="s">
        <v>30</v>
      </c>
      <c r="D173" s="21"/>
      <c r="E173" s="22" t="s">
        <v>229</v>
      </c>
      <c r="F173" s="21"/>
      <c r="G173" s="21"/>
      <c r="H173" s="21"/>
      <c r="I173" s="21"/>
      <c r="J173" s="18">
        <v>0</v>
      </c>
      <c r="K173" s="23">
        <v>500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18">
        <v>0</v>
      </c>
      <c r="U173" s="18">
        <v>0</v>
      </c>
      <c r="V173" s="20">
        <v>0</v>
      </c>
      <c r="W173" s="18">
        <v>0</v>
      </c>
      <c r="X173" s="24">
        <f t="shared" si="8"/>
        <v>0</v>
      </c>
    </row>
    <row r="174" spans="1:24" outlineLevel="4">
      <c r="A174" s="21" t="s">
        <v>21</v>
      </c>
      <c r="B174" s="21" t="s">
        <v>87</v>
      </c>
      <c r="C174" s="21" t="s">
        <v>50</v>
      </c>
      <c r="D174" s="21"/>
      <c r="E174" s="22" t="s">
        <v>249</v>
      </c>
      <c r="F174" s="21"/>
      <c r="G174" s="21"/>
      <c r="H174" s="21"/>
      <c r="I174" s="21"/>
      <c r="J174" s="18">
        <v>0</v>
      </c>
      <c r="K174" s="23">
        <v>500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18">
        <v>0</v>
      </c>
      <c r="U174" s="18">
        <v>0</v>
      </c>
      <c r="V174" s="20">
        <v>0</v>
      </c>
      <c r="W174" s="18">
        <v>0</v>
      </c>
      <c r="X174" s="24">
        <f t="shared" si="8"/>
        <v>0</v>
      </c>
    </row>
    <row r="175" spans="1:24" outlineLevel="5">
      <c r="A175" s="21" t="s">
        <v>21</v>
      </c>
      <c r="B175" s="21" t="s">
        <v>87</v>
      </c>
      <c r="C175" s="21" t="s">
        <v>93</v>
      </c>
      <c r="D175" s="21"/>
      <c r="E175" s="22" t="s">
        <v>293</v>
      </c>
      <c r="F175" s="21"/>
      <c r="G175" s="21"/>
      <c r="H175" s="21"/>
      <c r="I175" s="21"/>
      <c r="J175" s="18">
        <v>0</v>
      </c>
      <c r="K175" s="23">
        <v>500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18">
        <v>0</v>
      </c>
      <c r="U175" s="18">
        <v>0</v>
      </c>
      <c r="V175" s="20">
        <v>0</v>
      </c>
      <c r="W175" s="18">
        <v>0</v>
      </c>
      <c r="X175" s="24">
        <f t="shared" si="8"/>
        <v>0</v>
      </c>
    </row>
    <row r="176" spans="1:24" outlineLevel="6">
      <c r="A176" s="21" t="s">
        <v>21</v>
      </c>
      <c r="B176" s="21" t="s">
        <v>87</v>
      </c>
      <c r="C176" s="21" t="s">
        <v>93</v>
      </c>
      <c r="D176" s="21" t="s">
        <v>9</v>
      </c>
      <c r="E176" s="22" t="s">
        <v>209</v>
      </c>
      <c r="F176" s="21"/>
      <c r="G176" s="21"/>
      <c r="H176" s="21"/>
      <c r="I176" s="21"/>
      <c r="J176" s="18">
        <v>0</v>
      </c>
      <c r="K176" s="23">
        <v>500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18">
        <v>0</v>
      </c>
      <c r="U176" s="18">
        <v>0</v>
      </c>
      <c r="V176" s="20">
        <v>0</v>
      </c>
      <c r="W176" s="18">
        <v>0</v>
      </c>
      <c r="X176" s="24">
        <f t="shared" si="8"/>
        <v>0</v>
      </c>
    </row>
    <row r="177" spans="1:24" outlineLevel="2">
      <c r="A177" s="21" t="s">
        <v>21</v>
      </c>
      <c r="B177" s="21" t="s">
        <v>94</v>
      </c>
      <c r="C177" s="21"/>
      <c r="D177" s="21"/>
      <c r="E177" s="22" t="s">
        <v>294</v>
      </c>
      <c r="F177" s="21"/>
      <c r="G177" s="21"/>
      <c r="H177" s="21"/>
      <c r="I177" s="21"/>
      <c r="J177" s="18">
        <v>0</v>
      </c>
      <c r="K177" s="23">
        <v>16100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  <c r="S177" s="23">
        <v>3405.1</v>
      </c>
      <c r="T177" s="18">
        <v>2061.1999999999998</v>
      </c>
      <c r="U177" s="18">
        <v>2061.1999999999998</v>
      </c>
      <c r="V177" s="20">
        <v>0.2122111801242236</v>
      </c>
      <c r="W177" s="18">
        <v>0</v>
      </c>
      <c r="X177" s="24">
        <f t="shared" si="8"/>
        <v>21.149689440993789</v>
      </c>
    </row>
    <row r="178" spans="1:24" ht="38.25" outlineLevel="3">
      <c r="A178" s="21" t="s">
        <v>21</v>
      </c>
      <c r="B178" s="21" t="s">
        <v>94</v>
      </c>
      <c r="C178" s="21" t="s">
        <v>33</v>
      </c>
      <c r="D178" s="21"/>
      <c r="E178" s="22" t="s">
        <v>232</v>
      </c>
      <c r="F178" s="21"/>
      <c r="G178" s="21"/>
      <c r="H178" s="21"/>
      <c r="I178" s="21"/>
      <c r="J178" s="18">
        <v>0</v>
      </c>
      <c r="K178" s="23">
        <v>16100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3">
        <v>3405.1</v>
      </c>
      <c r="T178" s="18">
        <v>2061.1999999999998</v>
      </c>
      <c r="U178" s="18">
        <v>2061.1999999999998</v>
      </c>
      <c r="V178" s="20">
        <v>0.2122111801242236</v>
      </c>
      <c r="W178" s="18">
        <v>0</v>
      </c>
      <c r="X178" s="24">
        <f t="shared" si="8"/>
        <v>21.149689440993789</v>
      </c>
    </row>
    <row r="179" spans="1:24" ht="25.5" outlineLevel="4">
      <c r="A179" s="21" t="s">
        <v>21</v>
      </c>
      <c r="B179" s="21" t="s">
        <v>94</v>
      </c>
      <c r="C179" s="21" t="s">
        <v>65</v>
      </c>
      <c r="D179" s="21"/>
      <c r="E179" s="22" t="s">
        <v>264</v>
      </c>
      <c r="F179" s="21"/>
      <c r="G179" s="21"/>
      <c r="H179" s="21"/>
      <c r="I179" s="21"/>
      <c r="J179" s="18">
        <v>0</v>
      </c>
      <c r="K179" s="23">
        <v>14900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3240.9</v>
      </c>
      <c r="T179" s="18">
        <v>2061.1999999999998</v>
      </c>
      <c r="U179" s="18">
        <v>2061.1999999999998</v>
      </c>
      <c r="V179" s="20">
        <v>0.21828187919463088</v>
      </c>
      <c r="W179" s="18">
        <v>0</v>
      </c>
      <c r="X179" s="24">
        <f t="shared" si="8"/>
        <v>21.751006711409396</v>
      </c>
    </row>
    <row r="180" spans="1:24" ht="25.5" outlineLevel="5">
      <c r="A180" s="21" t="s">
        <v>21</v>
      </c>
      <c r="B180" s="21" t="s">
        <v>94</v>
      </c>
      <c r="C180" s="21" t="s">
        <v>95</v>
      </c>
      <c r="D180" s="21"/>
      <c r="E180" s="22" t="s">
        <v>295</v>
      </c>
      <c r="F180" s="21"/>
      <c r="G180" s="21"/>
      <c r="H180" s="21"/>
      <c r="I180" s="21"/>
      <c r="J180" s="18">
        <v>0</v>
      </c>
      <c r="K180" s="23">
        <v>4500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2061.1999999999998</v>
      </c>
      <c r="T180" s="18">
        <v>2061.1999999999998</v>
      </c>
      <c r="U180" s="18">
        <v>2061.1999999999998</v>
      </c>
      <c r="V180" s="20">
        <v>0.45804444444444442</v>
      </c>
      <c r="W180" s="18">
        <v>0</v>
      </c>
      <c r="X180" s="24">
        <f t="shared" si="8"/>
        <v>45.804444444444442</v>
      </c>
    </row>
    <row r="181" spans="1:24" outlineLevel="6">
      <c r="A181" s="21" t="s">
        <v>21</v>
      </c>
      <c r="B181" s="21" t="s">
        <v>94</v>
      </c>
      <c r="C181" s="21" t="s">
        <v>95</v>
      </c>
      <c r="D181" s="21" t="s">
        <v>9</v>
      </c>
      <c r="E181" s="22" t="s">
        <v>209</v>
      </c>
      <c r="F181" s="21"/>
      <c r="G181" s="21"/>
      <c r="H181" s="21"/>
      <c r="I181" s="21"/>
      <c r="J181" s="18">
        <v>0</v>
      </c>
      <c r="K181" s="23">
        <v>4500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2061.1999999999998</v>
      </c>
      <c r="T181" s="18">
        <v>2061.1999999999998</v>
      </c>
      <c r="U181" s="18">
        <v>2061.1999999999998</v>
      </c>
      <c r="V181" s="20">
        <v>0.45804444444444442</v>
      </c>
      <c r="W181" s="18">
        <v>0</v>
      </c>
      <c r="X181" s="24">
        <f t="shared" si="8"/>
        <v>45.804444444444442</v>
      </c>
    </row>
    <row r="182" spans="1:24" outlineLevel="5">
      <c r="A182" s="21" t="s">
        <v>21</v>
      </c>
      <c r="B182" s="21" t="s">
        <v>94</v>
      </c>
      <c r="C182" s="21" t="s">
        <v>96</v>
      </c>
      <c r="D182" s="21"/>
      <c r="E182" s="22" t="s">
        <v>296</v>
      </c>
      <c r="F182" s="21"/>
      <c r="G182" s="21"/>
      <c r="H182" s="21"/>
      <c r="I182" s="21"/>
      <c r="J182" s="18">
        <v>0</v>
      </c>
      <c r="K182" s="23">
        <v>6500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338.4</v>
      </c>
      <c r="T182" s="18">
        <v>240.4</v>
      </c>
      <c r="U182" s="18">
        <v>240.4</v>
      </c>
      <c r="V182" s="20">
        <v>5.2061538461538465E-2</v>
      </c>
      <c r="W182" s="18">
        <v>0</v>
      </c>
      <c r="X182" s="24">
        <f t="shared" si="8"/>
        <v>5.2061538461538461</v>
      </c>
    </row>
    <row r="183" spans="1:24" outlineLevel="6">
      <c r="A183" s="21" t="s">
        <v>21</v>
      </c>
      <c r="B183" s="21" t="s">
        <v>94</v>
      </c>
      <c r="C183" s="21" t="s">
        <v>96</v>
      </c>
      <c r="D183" s="21" t="s">
        <v>9</v>
      </c>
      <c r="E183" s="22" t="s">
        <v>209</v>
      </c>
      <c r="F183" s="21"/>
      <c r="G183" s="21"/>
      <c r="H183" s="21"/>
      <c r="I183" s="21"/>
      <c r="J183" s="18">
        <v>0</v>
      </c>
      <c r="K183" s="23">
        <v>6500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3">
        <v>338.4</v>
      </c>
      <c r="T183" s="18">
        <v>240.4</v>
      </c>
      <c r="U183" s="18">
        <v>240.4</v>
      </c>
      <c r="V183" s="20">
        <v>5.2061538461538465E-2</v>
      </c>
      <c r="W183" s="18">
        <v>0</v>
      </c>
      <c r="X183" s="24">
        <f t="shared" si="8"/>
        <v>5.2061538461538461</v>
      </c>
    </row>
    <row r="184" spans="1:24" outlineLevel="5">
      <c r="A184" s="21" t="s">
        <v>21</v>
      </c>
      <c r="B184" s="21" t="s">
        <v>94</v>
      </c>
      <c r="C184" s="21" t="s">
        <v>97</v>
      </c>
      <c r="D184" s="21"/>
      <c r="E184" s="22" t="s">
        <v>297</v>
      </c>
      <c r="F184" s="21"/>
      <c r="G184" s="21"/>
      <c r="H184" s="21"/>
      <c r="I184" s="21"/>
      <c r="J184" s="18">
        <v>0</v>
      </c>
      <c r="K184" s="23">
        <v>1500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752.2</v>
      </c>
      <c r="T184" s="18">
        <v>763.7</v>
      </c>
      <c r="U184" s="18">
        <v>752.2</v>
      </c>
      <c r="V184" s="20">
        <v>0.50913333333333333</v>
      </c>
      <c r="W184" s="18">
        <v>0</v>
      </c>
      <c r="X184" s="24">
        <f t="shared" si="8"/>
        <v>50.146666666666675</v>
      </c>
    </row>
    <row r="185" spans="1:24" outlineLevel="6">
      <c r="A185" s="21" t="s">
        <v>21</v>
      </c>
      <c r="B185" s="21" t="s">
        <v>94</v>
      </c>
      <c r="C185" s="21" t="s">
        <v>97</v>
      </c>
      <c r="D185" s="21" t="s">
        <v>10</v>
      </c>
      <c r="E185" s="22" t="s">
        <v>210</v>
      </c>
      <c r="F185" s="21"/>
      <c r="G185" s="21"/>
      <c r="H185" s="21"/>
      <c r="I185" s="21"/>
      <c r="J185" s="18">
        <v>0</v>
      </c>
      <c r="K185" s="23">
        <v>1500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752.2</v>
      </c>
      <c r="T185" s="18">
        <v>763.7</v>
      </c>
      <c r="U185" s="18">
        <v>752.2</v>
      </c>
      <c r="V185" s="20">
        <v>0.50913333333333333</v>
      </c>
      <c r="W185" s="18">
        <v>0</v>
      </c>
      <c r="X185" s="24">
        <f t="shared" si="8"/>
        <v>50.146666666666675</v>
      </c>
    </row>
    <row r="186" spans="1:24" outlineLevel="5">
      <c r="A186" s="21" t="s">
        <v>21</v>
      </c>
      <c r="B186" s="21" t="s">
        <v>94</v>
      </c>
      <c r="C186" s="21" t="s">
        <v>98</v>
      </c>
      <c r="D186" s="21"/>
      <c r="E186" s="22" t="s">
        <v>298</v>
      </c>
      <c r="F186" s="21"/>
      <c r="G186" s="21"/>
      <c r="H186" s="21"/>
      <c r="I186" s="21"/>
      <c r="J186" s="18">
        <v>0</v>
      </c>
      <c r="K186" s="23">
        <v>1200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18">
        <v>0</v>
      </c>
      <c r="U186" s="18">
        <v>0</v>
      </c>
      <c r="V186" s="20">
        <v>0</v>
      </c>
      <c r="W186" s="18">
        <v>0</v>
      </c>
      <c r="X186" s="24">
        <f t="shared" si="8"/>
        <v>0</v>
      </c>
    </row>
    <row r="187" spans="1:24" outlineLevel="6">
      <c r="A187" s="21" t="s">
        <v>21</v>
      </c>
      <c r="B187" s="21" t="s">
        <v>94</v>
      </c>
      <c r="C187" s="21" t="s">
        <v>98</v>
      </c>
      <c r="D187" s="21" t="s">
        <v>10</v>
      </c>
      <c r="E187" s="22" t="s">
        <v>210</v>
      </c>
      <c r="F187" s="21"/>
      <c r="G187" s="21"/>
      <c r="H187" s="21"/>
      <c r="I187" s="21"/>
      <c r="J187" s="18">
        <v>0</v>
      </c>
      <c r="K187" s="23">
        <v>1200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18">
        <v>0</v>
      </c>
      <c r="U187" s="18">
        <v>0</v>
      </c>
      <c r="V187" s="20">
        <v>0</v>
      </c>
      <c r="W187" s="18">
        <v>0</v>
      </c>
      <c r="X187" s="24">
        <f t="shared" si="8"/>
        <v>0</v>
      </c>
    </row>
    <row r="188" spans="1:24" ht="25.5" outlineLevel="5">
      <c r="A188" s="21" t="s">
        <v>21</v>
      </c>
      <c r="B188" s="21" t="s">
        <v>94</v>
      </c>
      <c r="C188" s="21" t="s">
        <v>99</v>
      </c>
      <c r="D188" s="21"/>
      <c r="E188" s="22" t="s">
        <v>299</v>
      </c>
      <c r="F188" s="21"/>
      <c r="G188" s="21"/>
      <c r="H188" s="21"/>
      <c r="I188" s="21"/>
      <c r="J188" s="18">
        <v>0</v>
      </c>
      <c r="K188" s="23">
        <v>1200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3">
        <v>89.1</v>
      </c>
      <c r="T188" s="18">
        <v>89.1</v>
      </c>
      <c r="U188" s="18">
        <v>89.1</v>
      </c>
      <c r="V188" s="20">
        <v>7.4249999999999997E-2</v>
      </c>
      <c r="W188" s="18">
        <v>0</v>
      </c>
      <c r="X188" s="24">
        <f t="shared" si="8"/>
        <v>7.4249999999999998</v>
      </c>
    </row>
    <row r="189" spans="1:24" outlineLevel="6">
      <c r="A189" s="21" t="s">
        <v>21</v>
      </c>
      <c r="B189" s="21" t="s">
        <v>94</v>
      </c>
      <c r="C189" s="21" t="s">
        <v>99</v>
      </c>
      <c r="D189" s="21" t="s">
        <v>10</v>
      </c>
      <c r="E189" s="22" t="s">
        <v>210</v>
      </c>
      <c r="F189" s="21"/>
      <c r="G189" s="21"/>
      <c r="H189" s="21"/>
      <c r="I189" s="21"/>
      <c r="J189" s="18">
        <v>0</v>
      </c>
      <c r="K189" s="23">
        <v>1200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89.1</v>
      </c>
      <c r="T189" s="18">
        <v>89.1</v>
      </c>
      <c r="U189" s="18">
        <v>89.1</v>
      </c>
      <c r="V189" s="20">
        <v>7.4249999999999997E-2</v>
      </c>
      <c r="W189" s="18">
        <v>0</v>
      </c>
      <c r="X189" s="24">
        <f t="shared" si="8"/>
        <v>7.4249999999999998</v>
      </c>
    </row>
    <row r="190" spans="1:24" ht="25.5" outlineLevel="4">
      <c r="A190" s="21" t="s">
        <v>21</v>
      </c>
      <c r="B190" s="21" t="s">
        <v>94</v>
      </c>
      <c r="C190" s="21" t="s">
        <v>100</v>
      </c>
      <c r="D190" s="21"/>
      <c r="E190" s="22" t="s">
        <v>300</v>
      </c>
      <c r="F190" s="21"/>
      <c r="G190" s="21"/>
      <c r="H190" s="21"/>
      <c r="I190" s="21"/>
      <c r="J190" s="18">
        <v>0</v>
      </c>
      <c r="K190" s="23">
        <v>1200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164.2</v>
      </c>
      <c r="T190" s="18">
        <v>164.2</v>
      </c>
      <c r="U190" s="18">
        <v>164.2</v>
      </c>
      <c r="V190" s="20">
        <v>0.13683333333333333</v>
      </c>
      <c r="W190" s="18">
        <v>0</v>
      </c>
      <c r="X190" s="24">
        <f t="shared" si="8"/>
        <v>13.683333333333334</v>
      </c>
    </row>
    <row r="191" spans="1:24" ht="25.5" outlineLevel="5">
      <c r="A191" s="21" t="s">
        <v>21</v>
      </c>
      <c r="B191" s="21" t="s">
        <v>94</v>
      </c>
      <c r="C191" s="21" t="s">
        <v>101</v>
      </c>
      <c r="D191" s="21"/>
      <c r="E191" s="22" t="s">
        <v>301</v>
      </c>
      <c r="F191" s="21"/>
      <c r="G191" s="21"/>
      <c r="H191" s="21"/>
      <c r="I191" s="21"/>
      <c r="J191" s="18">
        <v>0</v>
      </c>
      <c r="K191" s="23">
        <v>250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>
        <v>164.2</v>
      </c>
      <c r="T191" s="18">
        <v>164.2</v>
      </c>
      <c r="U191" s="18">
        <v>164.2</v>
      </c>
      <c r="V191" s="20">
        <v>0.65680000000000005</v>
      </c>
      <c r="W191" s="18">
        <v>0</v>
      </c>
      <c r="X191" s="24">
        <f t="shared" si="8"/>
        <v>65.679999999999993</v>
      </c>
    </row>
    <row r="192" spans="1:24" outlineLevel="6">
      <c r="A192" s="21" t="s">
        <v>21</v>
      </c>
      <c r="B192" s="21" t="s">
        <v>94</v>
      </c>
      <c r="C192" s="21" t="s">
        <v>101</v>
      </c>
      <c r="D192" s="21" t="s">
        <v>9</v>
      </c>
      <c r="E192" s="22" t="s">
        <v>209</v>
      </c>
      <c r="F192" s="21"/>
      <c r="G192" s="21"/>
      <c r="H192" s="21"/>
      <c r="I192" s="21"/>
      <c r="J192" s="18">
        <v>0</v>
      </c>
      <c r="K192" s="23">
        <v>250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164.2</v>
      </c>
      <c r="T192" s="18">
        <v>164.2</v>
      </c>
      <c r="U192" s="18">
        <v>164.2</v>
      </c>
      <c r="V192" s="20">
        <v>0.65680000000000005</v>
      </c>
      <c r="W192" s="18">
        <v>0</v>
      </c>
      <c r="X192" s="24">
        <f t="shared" si="8"/>
        <v>65.679999999999993</v>
      </c>
    </row>
    <row r="193" spans="1:24" outlineLevel="5">
      <c r="A193" s="21" t="s">
        <v>21</v>
      </c>
      <c r="B193" s="21" t="s">
        <v>94</v>
      </c>
      <c r="C193" s="21" t="s">
        <v>102</v>
      </c>
      <c r="D193" s="21"/>
      <c r="E193" s="22" t="s">
        <v>302</v>
      </c>
      <c r="F193" s="21"/>
      <c r="G193" s="21"/>
      <c r="H193" s="21"/>
      <c r="I193" s="21"/>
      <c r="J193" s="18">
        <v>0</v>
      </c>
      <c r="K193" s="23">
        <v>50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</v>
      </c>
      <c r="T193" s="18">
        <v>0</v>
      </c>
      <c r="U193" s="18">
        <v>0</v>
      </c>
      <c r="V193" s="20">
        <v>0</v>
      </c>
      <c r="W193" s="18">
        <v>0</v>
      </c>
      <c r="X193" s="24">
        <f t="shared" si="8"/>
        <v>0</v>
      </c>
    </row>
    <row r="194" spans="1:24" outlineLevel="6">
      <c r="A194" s="21" t="s">
        <v>21</v>
      </c>
      <c r="B194" s="21" t="s">
        <v>94</v>
      </c>
      <c r="C194" s="21" t="s">
        <v>102</v>
      </c>
      <c r="D194" s="21" t="s">
        <v>9</v>
      </c>
      <c r="E194" s="22" t="s">
        <v>209</v>
      </c>
      <c r="F194" s="21"/>
      <c r="G194" s="21"/>
      <c r="H194" s="21"/>
      <c r="I194" s="21"/>
      <c r="J194" s="18">
        <v>0</v>
      </c>
      <c r="K194" s="23">
        <v>50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18">
        <v>0</v>
      </c>
      <c r="U194" s="18">
        <v>0</v>
      </c>
      <c r="V194" s="20">
        <v>0</v>
      </c>
      <c r="W194" s="18">
        <v>0</v>
      </c>
      <c r="X194" s="24">
        <f t="shared" si="8"/>
        <v>0</v>
      </c>
    </row>
    <row r="195" spans="1:24" ht="25.5" outlineLevel="5">
      <c r="A195" s="21" t="s">
        <v>21</v>
      </c>
      <c r="B195" s="21" t="s">
        <v>94</v>
      </c>
      <c r="C195" s="21" t="s">
        <v>103</v>
      </c>
      <c r="D195" s="21"/>
      <c r="E195" s="22" t="s">
        <v>303</v>
      </c>
      <c r="F195" s="21"/>
      <c r="G195" s="21"/>
      <c r="H195" s="21"/>
      <c r="I195" s="21"/>
      <c r="J195" s="18">
        <v>0</v>
      </c>
      <c r="K195" s="23">
        <v>900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18">
        <v>0</v>
      </c>
      <c r="U195" s="18">
        <v>0</v>
      </c>
      <c r="V195" s="20">
        <v>0</v>
      </c>
      <c r="W195" s="18">
        <v>0</v>
      </c>
      <c r="X195" s="24">
        <f t="shared" si="8"/>
        <v>0</v>
      </c>
    </row>
    <row r="196" spans="1:24" outlineLevel="6">
      <c r="A196" s="21" t="s">
        <v>21</v>
      </c>
      <c r="B196" s="21" t="s">
        <v>94</v>
      </c>
      <c r="C196" s="21" t="s">
        <v>103</v>
      </c>
      <c r="D196" s="21" t="s">
        <v>10</v>
      </c>
      <c r="E196" s="22" t="s">
        <v>210</v>
      </c>
      <c r="F196" s="21"/>
      <c r="G196" s="21"/>
      <c r="H196" s="21"/>
      <c r="I196" s="21"/>
      <c r="J196" s="18">
        <v>0</v>
      </c>
      <c r="K196" s="23">
        <v>900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3">
        <v>0</v>
      </c>
      <c r="T196" s="18">
        <v>0</v>
      </c>
      <c r="U196" s="18">
        <v>0</v>
      </c>
      <c r="V196" s="20">
        <v>0</v>
      </c>
      <c r="W196" s="18">
        <v>0</v>
      </c>
      <c r="X196" s="24">
        <f t="shared" si="8"/>
        <v>0</v>
      </c>
    </row>
    <row r="197" spans="1:24" outlineLevel="1">
      <c r="A197" s="21" t="s">
        <v>21</v>
      </c>
      <c r="B197" s="21" t="s">
        <v>104</v>
      </c>
      <c r="C197" s="21"/>
      <c r="D197" s="21"/>
      <c r="E197" s="22" t="s">
        <v>304</v>
      </c>
      <c r="F197" s="21"/>
      <c r="G197" s="21"/>
      <c r="H197" s="21"/>
      <c r="I197" s="21"/>
      <c r="J197" s="18">
        <v>0</v>
      </c>
      <c r="K197" s="23">
        <v>329.1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52.5</v>
      </c>
      <c r="T197" s="18">
        <v>44</v>
      </c>
      <c r="U197" s="18">
        <v>37</v>
      </c>
      <c r="V197" s="20">
        <v>0.18079611060467943</v>
      </c>
      <c r="W197" s="18">
        <v>0</v>
      </c>
      <c r="X197" s="24">
        <f t="shared" si="8"/>
        <v>15.952597994530537</v>
      </c>
    </row>
    <row r="198" spans="1:24" outlineLevel="2">
      <c r="A198" s="21" t="s">
        <v>21</v>
      </c>
      <c r="B198" s="21" t="s">
        <v>105</v>
      </c>
      <c r="C198" s="21"/>
      <c r="D198" s="21"/>
      <c r="E198" s="22" t="s">
        <v>305</v>
      </c>
      <c r="F198" s="21"/>
      <c r="G198" s="21"/>
      <c r="H198" s="21"/>
      <c r="I198" s="21"/>
      <c r="J198" s="18">
        <v>0</v>
      </c>
      <c r="K198" s="23">
        <v>329.1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23">
        <v>52.5</v>
      </c>
      <c r="T198" s="18">
        <v>44</v>
      </c>
      <c r="U198" s="18">
        <v>37</v>
      </c>
      <c r="V198" s="20">
        <v>0.18079611060467943</v>
      </c>
      <c r="W198" s="18">
        <v>0</v>
      </c>
      <c r="X198" s="24">
        <f t="shared" si="8"/>
        <v>15.952597994530537</v>
      </c>
    </row>
    <row r="199" spans="1:24" ht="38.25" outlineLevel="3">
      <c r="A199" s="21" t="s">
        <v>21</v>
      </c>
      <c r="B199" s="21" t="s">
        <v>105</v>
      </c>
      <c r="C199" s="21" t="s">
        <v>23</v>
      </c>
      <c r="D199" s="21"/>
      <c r="E199" s="22" t="s">
        <v>222</v>
      </c>
      <c r="F199" s="21"/>
      <c r="G199" s="21"/>
      <c r="H199" s="21"/>
      <c r="I199" s="21"/>
      <c r="J199" s="18">
        <v>0</v>
      </c>
      <c r="K199" s="23">
        <v>329.1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52.5</v>
      </c>
      <c r="T199" s="18">
        <v>44</v>
      </c>
      <c r="U199" s="18">
        <v>37</v>
      </c>
      <c r="V199" s="20">
        <v>0.18079611060467943</v>
      </c>
      <c r="W199" s="18">
        <v>0</v>
      </c>
      <c r="X199" s="24">
        <f t="shared" si="8"/>
        <v>15.952597994530537</v>
      </c>
    </row>
    <row r="200" spans="1:24" ht="38.25" outlineLevel="4">
      <c r="A200" s="21" t="s">
        <v>21</v>
      </c>
      <c r="B200" s="21" t="s">
        <v>105</v>
      </c>
      <c r="C200" s="21" t="s">
        <v>27</v>
      </c>
      <c r="D200" s="21"/>
      <c r="E200" s="22" t="s">
        <v>226</v>
      </c>
      <c r="F200" s="21"/>
      <c r="G200" s="21"/>
      <c r="H200" s="21"/>
      <c r="I200" s="21"/>
      <c r="J200" s="18">
        <v>0</v>
      </c>
      <c r="K200" s="23">
        <v>329.1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0</v>
      </c>
      <c r="R200" s="23">
        <v>0</v>
      </c>
      <c r="S200" s="23">
        <v>52.5</v>
      </c>
      <c r="T200" s="18">
        <v>44</v>
      </c>
      <c r="U200" s="18">
        <v>37</v>
      </c>
      <c r="V200" s="20">
        <v>0.18079611060467943</v>
      </c>
      <c r="W200" s="18">
        <v>0</v>
      </c>
      <c r="X200" s="24">
        <f t="shared" si="8"/>
        <v>15.952597994530537</v>
      </c>
    </row>
    <row r="201" spans="1:24" ht="38.25" outlineLevel="5">
      <c r="A201" s="21" t="s">
        <v>21</v>
      </c>
      <c r="B201" s="21" t="s">
        <v>105</v>
      </c>
      <c r="C201" s="21" t="s">
        <v>106</v>
      </c>
      <c r="D201" s="21"/>
      <c r="E201" s="22" t="s">
        <v>306</v>
      </c>
      <c r="F201" s="21"/>
      <c r="G201" s="21"/>
      <c r="H201" s="21"/>
      <c r="I201" s="21"/>
      <c r="J201" s="18">
        <v>0</v>
      </c>
      <c r="K201" s="23">
        <v>329.1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52.5</v>
      </c>
      <c r="T201" s="18">
        <v>44</v>
      </c>
      <c r="U201" s="18">
        <v>37</v>
      </c>
      <c r="V201" s="20">
        <v>0.18079611060467943</v>
      </c>
      <c r="W201" s="18">
        <v>0</v>
      </c>
      <c r="X201" s="24">
        <f t="shared" si="8"/>
        <v>15.952597994530537</v>
      </c>
    </row>
    <row r="202" spans="1:24" ht="51" outlineLevel="6">
      <c r="A202" s="21" t="s">
        <v>21</v>
      </c>
      <c r="B202" s="21" t="s">
        <v>105</v>
      </c>
      <c r="C202" s="21" t="s">
        <v>106</v>
      </c>
      <c r="D202" s="21" t="s">
        <v>8</v>
      </c>
      <c r="E202" s="22" t="s">
        <v>208</v>
      </c>
      <c r="F202" s="21"/>
      <c r="G202" s="21"/>
      <c r="H202" s="21"/>
      <c r="I202" s="21"/>
      <c r="J202" s="18">
        <v>0</v>
      </c>
      <c r="K202" s="23">
        <v>259.7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47</v>
      </c>
      <c r="T202" s="18">
        <v>44</v>
      </c>
      <c r="U202" s="18">
        <v>37</v>
      </c>
      <c r="V202" s="20">
        <v>0.2079322294955718</v>
      </c>
      <c r="W202" s="18">
        <v>0</v>
      </c>
      <c r="X202" s="24">
        <f t="shared" si="8"/>
        <v>18.097805159799769</v>
      </c>
    </row>
    <row r="203" spans="1:24" outlineLevel="6">
      <c r="A203" s="21" t="s">
        <v>21</v>
      </c>
      <c r="B203" s="21" t="s">
        <v>105</v>
      </c>
      <c r="C203" s="21" t="s">
        <v>106</v>
      </c>
      <c r="D203" s="21" t="s">
        <v>9</v>
      </c>
      <c r="E203" s="22" t="s">
        <v>209</v>
      </c>
      <c r="F203" s="21"/>
      <c r="G203" s="21"/>
      <c r="H203" s="21"/>
      <c r="I203" s="21"/>
      <c r="J203" s="18">
        <v>0</v>
      </c>
      <c r="K203" s="23">
        <v>69.400000000000006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5.5</v>
      </c>
      <c r="T203" s="18">
        <v>0</v>
      </c>
      <c r="U203" s="18">
        <v>0</v>
      </c>
      <c r="V203" s="20">
        <v>7.9250720461095103E-2</v>
      </c>
      <c r="W203" s="18">
        <v>0</v>
      </c>
      <c r="X203" s="24">
        <f t="shared" si="8"/>
        <v>7.9250720461095092</v>
      </c>
    </row>
    <row r="204" spans="1:24" outlineLevel="1">
      <c r="A204" s="21" t="s">
        <v>21</v>
      </c>
      <c r="B204" s="21" t="s">
        <v>107</v>
      </c>
      <c r="C204" s="21"/>
      <c r="D204" s="21"/>
      <c r="E204" s="22" t="s">
        <v>307</v>
      </c>
      <c r="F204" s="21"/>
      <c r="G204" s="21"/>
      <c r="H204" s="21"/>
      <c r="I204" s="21"/>
      <c r="J204" s="18">
        <v>0</v>
      </c>
      <c r="K204" s="23">
        <v>3869.2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v>324</v>
      </c>
      <c r="T204" s="18">
        <v>302</v>
      </c>
      <c r="U204" s="18">
        <v>300</v>
      </c>
      <c r="V204" s="20">
        <v>8.4255143182053141E-2</v>
      </c>
      <c r="W204" s="18">
        <v>0</v>
      </c>
      <c r="X204" s="24">
        <f t="shared" si="8"/>
        <v>8.3738240463144837</v>
      </c>
    </row>
    <row r="205" spans="1:24" outlineLevel="2">
      <c r="A205" s="21" t="s">
        <v>21</v>
      </c>
      <c r="B205" s="21" t="s">
        <v>108</v>
      </c>
      <c r="C205" s="21"/>
      <c r="D205" s="21"/>
      <c r="E205" s="22" t="s">
        <v>308</v>
      </c>
      <c r="F205" s="21"/>
      <c r="G205" s="21"/>
      <c r="H205" s="21"/>
      <c r="I205" s="21"/>
      <c r="J205" s="18">
        <v>0</v>
      </c>
      <c r="K205" s="23">
        <v>1700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300</v>
      </c>
      <c r="T205" s="18">
        <v>302</v>
      </c>
      <c r="U205" s="18">
        <v>300</v>
      </c>
      <c r="V205" s="20">
        <v>0.17764705882352941</v>
      </c>
      <c r="W205" s="18">
        <v>0</v>
      </c>
      <c r="X205" s="24">
        <f t="shared" si="8"/>
        <v>17.647058823529413</v>
      </c>
    </row>
    <row r="206" spans="1:24" ht="38.25" outlineLevel="3">
      <c r="A206" s="21" t="s">
        <v>21</v>
      </c>
      <c r="B206" s="21" t="s">
        <v>108</v>
      </c>
      <c r="C206" s="21" t="s">
        <v>23</v>
      </c>
      <c r="D206" s="21"/>
      <c r="E206" s="22" t="s">
        <v>222</v>
      </c>
      <c r="F206" s="21"/>
      <c r="G206" s="21"/>
      <c r="H206" s="21"/>
      <c r="I206" s="21"/>
      <c r="J206" s="18">
        <v>0</v>
      </c>
      <c r="K206" s="23">
        <v>1700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300</v>
      </c>
      <c r="T206" s="18">
        <v>302</v>
      </c>
      <c r="U206" s="18">
        <v>300</v>
      </c>
      <c r="V206" s="20">
        <v>0.17764705882352941</v>
      </c>
      <c r="W206" s="18">
        <v>0</v>
      </c>
      <c r="X206" s="24">
        <f t="shared" ref="X206:X269" si="9">S206/K206*100</f>
        <v>17.647058823529413</v>
      </c>
    </row>
    <row r="207" spans="1:24" ht="25.5" outlineLevel="4">
      <c r="A207" s="21" t="s">
        <v>21</v>
      </c>
      <c r="B207" s="21" t="s">
        <v>108</v>
      </c>
      <c r="C207" s="21" t="s">
        <v>45</v>
      </c>
      <c r="D207" s="21"/>
      <c r="E207" s="22" t="s">
        <v>244</v>
      </c>
      <c r="F207" s="21"/>
      <c r="G207" s="21"/>
      <c r="H207" s="21"/>
      <c r="I207" s="21"/>
      <c r="J207" s="18">
        <v>0</v>
      </c>
      <c r="K207" s="23">
        <v>1700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300</v>
      </c>
      <c r="T207" s="18">
        <v>302</v>
      </c>
      <c r="U207" s="18">
        <v>300</v>
      </c>
      <c r="V207" s="20">
        <v>0.17764705882352941</v>
      </c>
      <c r="W207" s="18">
        <v>0</v>
      </c>
      <c r="X207" s="24">
        <f t="shared" si="9"/>
        <v>17.647058823529413</v>
      </c>
    </row>
    <row r="208" spans="1:24" ht="25.5" outlineLevel="5">
      <c r="A208" s="21" t="s">
        <v>21</v>
      </c>
      <c r="B208" s="21" t="s">
        <v>108</v>
      </c>
      <c r="C208" s="21" t="s">
        <v>109</v>
      </c>
      <c r="D208" s="21"/>
      <c r="E208" s="22" t="s">
        <v>309</v>
      </c>
      <c r="F208" s="21"/>
      <c r="G208" s="21"/>
      <c r="H208" s="21"/>
      <c r="I208" s="21"/>
      <c r="J208" s="18">
        <v>0</v>
      </c>
      <c r="K208" s="23">
        <v>1700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0</v>
      </c>
      <c r="R208" s="23">
        <v>0</v>
      </c>
      <c r="S208" s="23">
        <v>300</v>
      </c>
      <c r="T208" s="18">
        <v>302</v>
      </c>
      <c r="U208" s="18">
        <v>300</v>
      </c>
      <c r="V208" s="20">
        <v>0.17764705882352941</v>
      </c>
      <c r="W208" s="18">
        <v>0</v>
      </c>
      <c r="X208" s="24">
        <f t="shared" si="9"/>
        <v>17.647058823529413</v>
      </c>
    </row>
    <row r="209" spans="1:24" outlineLevel="6">
      <c r="A209" s="21" t="s">
        <v>21</v>
      </c>
      <c r="B209" s="21" t="s">
        <v>108</v>
      </c>
      <c r="C209" s="21" t="s">
        <v>109</v>
      </c>
      <c r="D209" s="21" t="s">
        <v>110</v>
      </c>
      <c r="E209" s="22" t="s">
        <v>310</v>
      </c>
      <c r="F209" s="21"/>
      <c r="G209" s="21"/>
      <c r="H209" s="21"/>
      <c r="I209" s="21"/>
      <c r="J209" s="18">
        <v>0</v>
      </c>
      <c r="K209" s="23">
        <v>1700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300</v>
      </c>
      <c r="T209" s="18">
        <v>302</v>
      </c>
      <c r="U209" s="18">
        <v>300</v>
      </c>
      <c r="V209" s="20">
        <v>0.17764705882352941</v>
      </c>
      <c r="W209" s="18">
        <v>0</v>
      </c>
      <c r="X209" s="24">
        <f t="shared" si="9"/>
        <v>17.647058823529413</v>
      </c>
    </row>
    <row r="210" spans="1:24" outlineLevel="2">
      <c r="A210" s="21" t="s">
        <v>21</v>
      </c>
      <c r="B210" s="21" t="s">
        <v>111</v>
      </c>
      <c r="C210" s="21"/>
      <c r="D210" s="21"/>
      <c r="E210" s="22" t="s">
        <v>311</v>
      </c>
      <c r="F210" s="21"/>
      <c r="G210" s="21"/>
      <c r="H210" s="21"/>
      <c r="I210" s="21"/>
      <c r="J210" s="18">
        <v>0</v>
      </c>
      <c r="K210" s="23">
        <v>1082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3">
        <v>24</v>
      </c>
      <c r="T210" s="18">
        <v>0</v>
      </c>
      <c r="U210" s="18">
        <v>0</v>
      </c>
      <c r="V210" s="20">
        <v>2.2181146025878003E-2</v>
      </c>
      <c r="W210" s="18">
        <v>0</v>
      </c>
      <c r="X210" s="24">
        <f t="shared" si="9"/>
        <v>2.2181146025878005</v>
      </c>
    </row>
    <row r="211" spans="1:24" ht="25.5" outlineLevel="3">
      <c r="A211" s="21" t="s">
        <v>21</v>
      </c>
      <c r="B211" s="21" t="s">
        <v>111</v>
      </c>
      <c r="C211" s="21" t="s">
        <v>112</v>
      </c>
      <c r="D211" s="21"/>
      <c r="E211" s="22" t="s">
        <v>312</v>
      </c>
      <c r="F211" s="21"/>
      <c r="G211" s="21"/>
      <c r="H211" s="21"/>
      <c r="I211" s="21"/>
      <c r="J211" s="18">
        <v>0</v>
      </c>
      <c r="K211" s="23">
        <v>200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  <c r="S211" s="23">
        <v>0</v>
      </c>
      <c r="T211" s="18">
        <v>0</v>
      </c>
      <c r="U211" s="18">
        <v>0</v>
      </c>
      <c r="V211" s="20">
        <v>0</v>
      </c>
      <c r="W211" s="18">
        <v>0</v>
      </c>
      <c r="X211" s="24">
        <f t="shared" si="9"/>
        <v>0</v>
      </c>
    </row>
    <row r="212" spans="1:24" ht="25.5" outlineLevel="4">
      <c r="A212" s="21" t="s">
        <v>21</v>
      </c>
      <c r="B212" s="21" t="s">
        <v>111</v>
      </c>
      <c r="C212" s="21" t="s">
        <v>113</v>
      </c>
      <c r="D212" s="21"/>
      <c r="E212" s="22" t="s">
        <v>313</v>
      </c>
      <c r="F212" s="21"/>
      <c r="G212" s="21"/>
      <c r="H212" s="21"/>
      <c r="I212" s="21"/>
      <c r="J212" s="18">
        <v>0</v>
      </c>
      <c r="K212" s="23">
        <v>200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3">
        <v>0</v>
      </c>
      <c r="T212" s="18">
        <v>0</v>
      </c>
      <c r="U212" s="18">
        <v>0</v>
      </c>
      <c r="V212" s="20">
        <v>0</v>
      </c>
      <c r="W212" s="18">
        <v>0</v>
      </c>
      <c r="X212" s="24">
        <f t="shared" si="9"/>
        <v>0</v>
      </c>
    </row>
    <row r="213" spans="1:24" ht="25.5" outlineLevel="5">
      <c r="A213" s="21" t="s">
        <v>21</v>
      </c>
      <c r="B213" s="21" t="s">
        <v>111</v>
      </c>
      <c r="C213" s="21" t="s">
        <v>114</v>
      </c>
      <c r="D213" s="21"/>
      <c r="E213" s="22" t="s">
        <v>314</v>
      </c>
      <c r="F213" s="21"/>
      <c r="G213" s="21"/>
      <c r="H213" s="21"/>
      <c r="I213" s="21"/>
      <c r="J213" s="18">
        <v>0</v>
      </c>
      <c r="K213" s="23">
        <v>200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18">
        <v>0</v>
      </c>
      <c r="U213" s="18">
        <v>0</v>
      </c>
      <c r="V213" s="20">
        <v>0</v>
      </c>
      <c r="W213" s="18">
        <v>0</v>
      </c>
      <c r="X213" s="24">
        <f t="shared" si="9"/>
        <v>0</v>
      </c>
    </row>
    <row r="214" spans="1:24" outlineLevel="6">
      <c r="A214" s="21" t="s">
        <v>21</v>
      </c>
      <c r="B214" s="21" t="s">
        <v>111</v>
      </c>
      <c r="C214" s="21" t="s">
        <v>114</v>
      </c>
      <c r="D214" s="21" t="s">
        <v>110</v>
      </c>
      <c r="E214" s="22" t="s">
        <v>310</v>
      </c>
      <c r="F214" s="21"/>
      <c r="G214" s="21"/>
      <c r="H214" s="21"/>
      <c r="I214" s="21"/>
      <c r="J214" s="18">
        <v>0</v>
      </c>
      <c r="K214" s="23">
        <v>200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0</v>
      </c>
      <c r="T214" s="18">
        <v>0</v>
      </c>
      <c r="U214" s="18">
        <v>0</v>
      </c>
      <c r="V214" s="20">
        <v>0</v>
      </c>
      <c r="W214" s="18">
        <v>0</v>
      </c>
      <c r="X214" s="24">
        <f t="shared" si="9"/>
        <v>0</v>
      </c>
    </row>
    <row r="215" spans="1:24" ht="38.25" outlineLevel="3">
      <c r="A215" s="21" t="s">
        <v>21</v>
      </c>
      <c r="B215" s="21" t="s">
        <v>111</v>
      </c>
      <c r="C215" s="21" t="s">
        <v>23</v>
      </c>
      <c r="D215" s="21"/>
      <c r="E215" s="22" t="s">
        <v>222</v>
      </c>
      <c r="F215" s="21"/>
      <c r="G215" s="21"/>
      <c r="H215" s="21"/>
      <c r="I215" s="21"/>
      <c r="J215" s="18">
        <v>0</v>
      </c>
      <c r="K215" s="23">
        <v>189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3">
        <v>24</v>
      </c>
      <c r="T215" s="18">
        <v>0</v>
      </c>
      <c r="U215" s="18">
        <v>0</v>
      </c>
      <c r="V215" s="20">
        <v>0.12698412698412698</v>
      </c>
      <c r="W215" s="18">
        <v>0</v>
      </c>
      <c r="X215" s="24">
        <f t="shared" si="9"/>
        <v>12.698412698412698</v>
      </c>
    </row>
    <row r="216" spans="1:24" ht="25.5" outlineLevel="4">
      <c r="A216" s="21" t="s">
        <v>21</v>
      </c>
      <c r="B216" s="21" t="s">
        <v>111</v>
      </c>
      <c r="C216" s="21" t="s">
        <v>45</v>
      </c>
      <c r="D216" s="21"/>
      <c r="E216" s="22" t="s">
        <v>244</v>
      </c>
      <c r="F216" s="21"/>
      <c r="G216" s="21"/>
      <c r="H216" s="21"/>
      <c r="I216" s="21"/>
      <c r="J216" s="18">
        <v>0</v>
      </c>
      <c r="K216" s="23">
        <v>189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3">
        <v>24</v>
      </c>
      <c r="T216" s="18">
        <v>0</v>
      </c>
      <c r="U216" s="18">
        <v>0</v>
      </c>
      <c r="V216" s="20">
        <v>0.12698412698412698</v>
      </c>
      <c r="W216" s="18">
        <v>0</v>
      </c>
      <c r="X216" s="24">
        <f t="shared" si="9"/>
        <v>12.698412698412698</v>
      </c>
    </row>
    <row r="217" spans="1:24" outlineLevel="5">
      <c r="A217" s="21" t="s">
        <v>21</v>
      </c>
      <c r="B217" s="21" t="s">
        <v>111</v>
      </c>
      <c r="C217" s="21" t="s">
        <v>115</v>
      </c>
      <c r="D217" s="21"/>
      <c r="E217" s="22" t="s">
        <v>315</v>
      </c>
      <c r="F217" s="21"/>
      <c r="G217" s="21"/>
      <c r="H217" s="21"/>
      <c r="I217" s="21"/>
      <c r="J217" s="18">
        <v>0</v>
      </c>
      <c r="K217" s="23">
        <v>75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3">
        <v>0</v>
      </c>
      <c r="T217" s="18">
        <v>0</v>
      </c>
      <c r="U217" s="18">
        <v>0</v>
      </c>
      <c r="V217" s="20">
        <v>0</v>
      </c>
      <c r="W217" s="18">
        <v>0</v>
      </c>
      <c r="X217" s="24">
        <f t="shared" si="9"/>
        <v>0</v>
      </c>
    </row>
    <row r="218" spans="1:24" outlineLevel="6">
      <c r="A218" s="21" t="s">
        <v>21</v>
      </c>
      <c r="B218" s="21" t="s">
        <v>111</v>
      </c>
      <c r="C218" s="21" t="s">
        <v>115</v>
      </c>
      <c r="D218" s="21" t="s">
        <v>110</v>
      </c>
      <c r="E218" s="22" t="s">
        <v>310</v>
      </c>
      <c r="F218" s="21"/>
      <c r="G218" s="21"/>
      <c r="H218" s="21"/>
      <c r="I218" s="21"/>
      <c r="J218" s="18">
        <v>0</v>
      </c>
      <c r="K218" s="23">
        <v>75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v>0</v>
      </c>
      <c r="T218" s="18">
        <v>0</v>
      </c>
      <c r="U218" s="18">
        <v>0</v>
      </c>
      <c r="V218" s="20">
        <v>0</v>
      </c>
      <c r="W218" s="18">
        <v>0</v>
      </c>
      <c r="X218" s="24">
        <f t="shared" si="9"/>
        <v>0</v>
      </c>
    </row>
    <row r="219" spans="1:24" ht="25.5" outlineLevel="5">
      <c r="A219" s="21" t="s">
        <v>21</v>
      </c>
      <c r="B219" s="21" t="s">
        <v>111</v>
      </c>
      <c r="C219" s="21" t="s">
        <v>116</v>
      </c>
      <c r="D219" s="21"/>
      <c r="E219" s="22" t="s">
        <v>316</v>
      </c>
      <c r="F219" s="21"/>
      <c r="G219" s="21"/>
      <c r="H219" s="21"/>
      <c r="I219" s="21"/>
      <c r="J219" s="18">
        <v>0</v>
      </c>
      <c r="K219" s="23">
        <v>114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  <c r="S219" s="23">
        <v>24</v>
      </c>
      <c r="T219" s="18">
        <v>24</v>
      </c>
      <c r="U219" s="18">
        <v>24</v>
      </c>
      <c r="V219" s="20">
        <v>0.21052631578947367</v>
      </c>
      <c r="W219" s="18">
        <v>0</v>
      </c>
      <c r="X219" s="24">
        <f t="shared" si="9"/>
        <v>21.052631578947366</v>
      </c>
    </row>
    <row r="220" spans="1:24" outlineLevel="6">
      <c r="A220" s="21" t="s">
        <v>21</v>
      </c>
      <c r="B220" s="21" t="s">
        <v>111</v>
      </c>
      <c r="C220" s="21" t="s">
        <v>116</v>
      </c>
      <c r="D220" s="21" t="s">
        <v>110</v>
      </c>
      <c r="E220" s="22" t="s">
        <v>310</v>
      </c>
      <c r="F220" s="21"/>
      <c r="G220" s="21"/>
      <c r="H220" s="21"/>
      <c r="I220" s="21"/>
      <c r="J220" s="18">
        <v>0</v>
      </c>
      <c r="K220" s="23">
        <v>114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  <c r="S220" s="23">
        <v>24</v>
      </c>
      <c r="T220" s="18">
        <v>24</v>
      </c>
      <c r="U220" s="18">
        <v>24</v>
      </c>
      <c r="V220" s="20">
        <v>0.21052631578947367</v>
      </c>
      <c r="W220" s="18">
        <v>0</v>
      </c>
      <c r="X220" s="24">
        <f t="shared" si="9"/>
        <v>21.052631578947366</v>
      </c>
    </row>
    <row r="221" spans="1:24" ht="25.5" outlineLevel="3">
      <c r="A221" s="21" t="s">
        <v>21</v>
      </c>
      <c r="B221" s="21" t="s">
        <v>111</v>
      </c>
      <c r="C221" s="21" t="s">
        <v>47</v>
      </c>
      <c r="D221" s="21"/>
      <c r="E221" s="22" t="s">
        <v>246</v>
      </c>
      <c r="F221" s="21"/>
      <c r="G221" s="21"/>
      <c r="H221" s="21"/>
      <c r="I221" s="21"/>
      <c r="J221" s="18">
        <v>0</v>
      </c>
      <c r="K221" s="23">
        <v>693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0</v>
      </c>
      <c r="T221" s="18">
        <v>0</v>
      </c>
      <c r="U221" s="18">
        <v>0</v>
      </c>
      <c r="V221" s="20">
        <v>0</v>
      </c>
      <c r="W221" s="18">
        <v>0</v>
      </c>
      <c r="X221" s="24">
        <f t="shared" si="9"/>
        <v>0</v>
      </c>
    </row>
    <row r="222" spans="1:24" outlineLevel="4">
      <c r="A222" s="21" t="s">
        <v>21</v>
      </c>
      <c r="B222" s="21" t="s">
        <v>111</v>
      </c>
      <c r="C222" s="21" t="s">
        <v>117</v>
      </c>
      <c r="D222" s="21"/>
      <c r="E222" s="22" t="s">
        <v>317</v>
      </c>
      <c r="F222" s="21"/>
      <c r="G222" s="21"/>
      <c r="H222" s="21"/>
      <c r="I222" s="21"/>
      <c r="J222" s="18">
        <v>0</v>
      </c>
      <c r="K222" s="23">
        <v>693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  <c r="S222" s="23">
        <v>0</v>
      </c>
      <c r="T222" s="18">
        <v>0</v>
      </c>
      <c r="U222" s="18">
        <v>0</v>
      </c>
      <c r="V222" s="20">
        <v>0</v>
      </c>
      <c r="W222" s="18">
        <v>0</v>
      </c>
      <c r="X222" s="24">
        <f t="shared" si="9"/>
        <v>0</v>
      </c>
    </row>
    <row r="223" spans="1:24" ht="25.5" outlineLevel="5">
      <c r="A223" s="21" t="s">
        <v>21</v>
      </c>
      <c r="B223" s="21" t="s">
        <v>111</v>
      </c>
      <c r="C223" s="21" t="s">
        <v>118</v>
      </c>
      <c r="D223" s="21"/>
      <c r="E223" s="22" t="s">
        <v>318</v>
      </c>
      <c r="F223" s="21"/>
      <c r="G223" s="21"/>
      <c r="H223" s="21"/>
      <c r="I223" s="21"/>
      <c r="J223" s="18">
        <v>0</v>
      </c>
      <c r="K223" s="23">
        <v>693</v>
      </c>
      <c r="L223" s="23">
        <v>0</v>
      </c>
      <c r="M223" s="23">
        <v>0</v>
      </c>
      <c r="N223" s="23">
        <v>0</v>
      </c>
      <c r="O223" s="23">
        <v>0</v>
      </c>
      <c r="P223" s="23">
        <v>0</v>
      </c>
      <c r="Q223" s="23">
        <v>0</v>
      </c>
      <c r="R223" s="23">
        <v>0</v>
      </c>
      <c r="S223" s="23">
        <v>0</v>
      </c>
      <c r="T223" s="18">
        <v>0</v>
      </c>
      <c r="U223" s="18">
        <v>0</v>
      </c>
      <c r="V223" s="20">
        <v>0</v>
      </c>
      <c r="W223" s="18">
        <v>0</v>
      </c>
      <c r="X223" s="24">
        <f t="shared" si="9"/>
        <v>0</v>
      </c>
    </row>
    <row r="224" spans="1:24" outlineLevel="6">
      <c r="A224" s="21" t="s">
        <v>21</v>
      </c>
      <c r="B224" s="21" t="s">
        <v>111</v>
      </c>
      <c r="C224" s="21" t="s">
        <v>118</v>
      </c>
      <c r="D224" s="21" t="s">
        <v>110</v>
      </c>
      <c r="E224" s="22" t="s">
        <v>310</v>
      </c>
      <c r="F224" s="21"/>
      <c r="G224" s="21"/>
      <c r="H224" s="21"/>
      <c r="I224" s="21"/>
      <c r="J224" s="18">
        <v>0</v>
      </c>
      <c r="K224" s="23">
        <v>693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0</v>
      </c>
      <c r="S224" s="23">
        <v>0</v>
      </c>
      <c r="T224" s="18">
        <v>0</v>
      </c>
      <c r="U224" s="18">
        <v>0</v>
      </c>
      <c r="V224" s="20">
        <v>0</v>
      </c>
      <c r="W224" s="18">
        <v>0</v>
      </c>
      <c r="X224" s="24">
        <f t="shared" si="9"/>
        <v>0</v>
      </c>
    </row>
    <row r="225" spans="1:24" outlineLevel="2">
      <c r="A225" s="21" t="s">
        <v>21</v>
      </c>
      <c r="B225" s="21" t="s">
        <v>119</v>
      </c>
      <c r="C225" s="21"/>
      <c r="D225" s="21"/>
      <c r="E225" s="22" t="s">
        <v>319</v>
      </c>
      <c r="F225" s="21"/>
      <c r="G225" s="21"/>
      <c r="H225" s="21"/>
      <c r="I225" s="21"/>
      <c r="J225" s="18">
        <v>0</v>
      </c>
      <c r="K225" s="23">
        <v>1087.2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3">
        <v>0</v>
      </c>
      <c r="T225" s="18">
        <v>0</v>
      </c>
      <c r="U225" s="18">
        <v>0</v>
      </c>
      <c r="V225" s="20">
        <v>0</v>
      </c>
      <c r="W225" s="18">
        <v>0</v>
      </c>
      <c r="X225" s="24">
        <f t="shared" si="9"/>
        <v>0</v>
      </c>
    </row>
    <row r="226" spans="1:24" ht="25.5" outlineLevel="3">
      <c r="A226" s="21" t="s">
        <v>21</v>
      </c>
      <c r="B226" s="21" t="s">
        <v>119</v>
      </c>
      <c r="C226" s="21" t="s">
        <v>84</v>
      </c>
      <c r="D226" s="21"/>
      <c r="E226" s="22" t="s">
        <v>284</v>
      </c>
      <c r="F226" s="21"/>
      <c r="G226" s="21"/>
      <c r="H226" s="21"/>
      <c r="I226" s="21"/>
      <c r="J226" s="18">
        <v>0</v>
      </c>
      <c r="K226" s="23">
        <v>1087.2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  <c r="S226" s="23">
        <v>0</v>
      </c>
      <c r="T226" s="18">
        <v>0</v>
      </c>
      <c r="U226" s="18">
        <v>0</v>
      </c>
      <c r="V226" s="20">
        <v>0</v>
      </c>
      <c r="W226" s="18">
        <v>0</v>
      </c>
      <c r="X226" s="24">
        <f t="shared" si="9"/>
        <v>0</v>
      </c>
    </row>
    <row r="227" spans="1:24" ht="25.5" outlineLevel="4">
      <c r="A227" s="21" t="s">
        <v>21</v>
      </c>
      <c r="B227" s="21" t="s">
        <v>119</v>
      </c>
      <c r="C227" s="21" t="s">
        <v>120</v>
      </c>
      <c r="D227" s="21"/>
      <c r="E227" s="22" t="s">
        <v>320</v>
      </c>
      <c r="F227" s="21"/>
      <c r="G227" s="21"/>
      <c r="H227" s="21"/>
      <c r="I227" s="21"/>
      <c r="J227" s="18">
        <v>0</v>
      </c>
      <c r="K227" s="23">
        <v>1087.2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18">
        <v>0</v>
      </c>
      <c r="U227" s="18">
        <v>0</v>
      </c>
      <c r="V227" s="20">
        <v>0</v>
      </c>
      <c r="W227" s="18">
        <v>0</v>
      </c>
      <c r="X227" s="24">
        <f t="shared" si="9"/>
        <v>0</v>
      </c>
    </row>
    <row r="228" spans="1:24" outlineLevel="5">
      <c r="A228" s="21" t="s">
        <v>21</v>
      </c>
      <c r="B228" s="21" t="s">
        <v>119</v>
      </c>
      <c r="C228" s="21" t="s">
        <v>121</v>
      </c>
      <c r="D228" s="21"/>
      <c r="E228" s="22" t="s">
        <v>321</v>
      </c>
      <c r="F228" s="21"/>
      <c r="G228" s="21"/>
      <c r="H228" s="21"/>
      <c r="I228" s="21"/>
      <c r="J228" s="18">
        <v>0</v>
      </c>
      <c r="K228" s="23">
        <v>1087.2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0</v>
      </c>
      <c r="T228" s="18">
        <v>0</v>
      </c>
      <c r="U228" s="18">
        <v>0</v>
      </c>
      <c r="V228" s="20">
        <v>0</v>
      </c>
      <c r="W228" s="18">
        <v>0</v>
      </c>
      <c r="X228" s="24">
        <f t="shared" si="9"/>
        <v>0</v>
      </c>
    </row>
    <row r="229" spans="1:24" outlineLevel="6">
      <c r="A229" s="21" t="s">
        <v>21</v>
      </c>
      <c r="B229" s="21" t="s">
        <v>119</v>
      </c>
      <c r="C229" s="21" t="s">
        <v>121</v>
      </c>
      <c r="D229" s="21" t="s">
        <v>110</v>
      </c>
      <c r="E229" s="22" t="s">
        <v>310</v>
      </c>
      <c r="F229" s="21"/>
      <c r="G229" s="21"/>
      <c r="H229" s="21"/>
      <c r="I229" s="21"/>
      <c r="J229" s="18">
        <v>0</v>
      </c>
      <c r="K229" s="23">
        <v>1087.2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  <c r="S229" s="23">
        <v>0</v>
      </c>
      <c r="T229" s="18">
        <v>0</v>
      </c>
      <c r="U229" s="18">
        <v>0</v>
      </c>
      <c r="V229" s="20">
        <v>0</v>
      </c>
      <c r="W229" s="18">
        <v>0</v>
      </c>
      <c r="X229" s="24">
        <f t="shared" si="9"/>
        <v>0</v>
      </c>
    </row>
    <row r="230" spans="1:24" outlineLevel="1">
      <c r="A230" s="21" t="s">
        <v>21</v>
      </c>
      <c r="B230" s="21" t="s">
        <v>122</v>
      </c>
      <c r="C230" s="21"/>
      <c r="D230" s="21"/>
      <c r="E230" s="22" t="s">
        <v>322</v>
      </c>
      <c r="F230" s="21"/>
      <c r="G230" s="21"/>
      <c r="H230" s="21"/>
      <c r="I230" s="21"/>
      <c r="J230" s="18">
        <v>0</v>
      </c>
      <c r="K230" s="23">
        <v>820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>
        <v>276</v>
      </c>
      <c r="T230" s="18">
        <v>276</v>
      </c>
      <c r="U230" s="18">
        <v>276</v>
      </c>
      <c r="V230" s="20">
        <v>0.33658536585365856</v>
      </c>
      <c r="W230" s="18">
        <v>0</v>
      </c>
      <c r="X230" s="24">
        <f t="shared" si="9"/>
        <v>33.658536585365859</v>
      </c>
    </row>
    <row r="231" spans="1:24" outlineLevel="2">
      <c r="A231" s="21" t="s">
        <v>21</v>
      </c>
      <c r="B231" s="21" t="s">
        <v>123</v>
      </c>
      <c r="C231" s="21"/>
      <c r="D231" s="21"/>
      <c r="E231" s="22" t="s">
        <v>323</v>
      </c>
      <c r="F231" s="21"/>
      <c r="G231" s="21"/>
      <c r="H231" s="21"/>
      <c r="I231" s="21"/>
      <c r="J231" s="18">
        <v>0</v>
      </c>
      <c r="K231" s="23">
        <v>820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  <c r="S231" s="23">
        <v>276</v>
      </c>
      <c r="T231" s="18">
        <v>276</v>
      </c>
      <c r="U231" s="18">
        <v>276</v>
      </c>
      <c r="V231" s="20">
        <v>0.33658536585365856</v>
      </c>
      <c r="W231" s="18">
        <v>0</v>
      </c>
      <c r="X231" s="24">
        <f t="shared" si="9"/>
        <v>33.658536585365859</v>
      </c>
    </row>
    <row r="232" spans="1:24" ht="38.25" outlineLevel="3">
      <c r="A232" s="21" t="s">
        <v>21</v>
      </c>
      <c r="B232" s="21" t="s">
        <v>123</v>
      </c>
      <c r="C232" s="21" t="s">
        <v>23</v>
      </c>
      <c r="D232" s="21"/>
      <c r="E232" s="22" t="s">
        <v>222</v>
      </c>
      <c r="F232" s="21"/>
      <c r="G232" s="21"/>
      <c r="H232" s="21"/>
      <c r="I232" s="21"/>
      <c r="J232" s="18">
        <v>0</v>
      </c>
      <c r="K232" s="23">
        <v>820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  <c r="Q232" s="23">
        <v>0</v>
      </c>
      <c r="R232" s="23">
        <v>0</v>
      </c>
      <c r="S232" s="23">
        <v>276</v>
      </c>
      <c r="T232" s="18">
        <v>276</v>
      </c>
      <c r="U232" s="18">
        <v>276</v>
      </c>
      <c r="V232" s="20">
        <v>0.33658536585365856</v>
      </c>
      <c r="W232" s="18">
        <v>0</v>
      </c>
      <c r="X232" s="24">
        <f t="shared" si="9"/>
        <v>33.658536585365859</v>
      </c>
    </row>
    <row r="233" spans="1:24" ht="25.5" outlineLevel="4">
      <c r="A233" s="21" t="s">
        <v>21</v>
      </c>
      <c r="B233" s="21" t="s">
        <v>123</v>
      </c>
      <c r="C233" s="21" t="s">
        <v>124</v>
      </c>
      <c r="D233" s="21"/>
      <c r="E233" s="22" t="s">
        <v>324</v>
      </c>
      <c r="F233" s="21"/>
      <c r="G233" s="21"/>
      <c r="H233" s="21"/>
      <c r="I233" s="21"/>
      <c r="J233" s="18">
        <v>0</v>
      </c>
      <c r="K233" s="23">
        <v>820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3">
        <v>276</v>
      </c>
      <c r="T233" s="18">
        <v>276</v>
      </c>
      <c r="U233" s="18">
        <v>276</v>
      </c>
      <c r="V233" s="20">
        <v>0.33658536585365856</v>
      </c>
      <c r="W233" s="18">
        <v>0</v>
      </c>
      <c r="X233" s="24">
        <f t="shared" si="9"/>
        <v>33.658536585365859</v>
      </c>
    </row>
    <row r="234" spans="1:24" outlineLevel="5">
      <c r="A234" s="21" t="s">
        <v>21</v>
      </c>
      <c r="B234" s="21" t="s">
        <v>123</v>
      </c>
      <c r="C234" s="21" t="s">
        <v>125</v>
      </c>
      <c r="D234" s="21"/>
      <c r="E234" s="22" t="s">
        <v>325</v>
      </c>
      <c r="F234" s="21"/>
      <c r="G234" s="21"/>
      <c r="H234" s="21"/>
      <c r="I234" s="21"/>
      <c r="J234" s="18">
        <v>0</v>
      </c>
      <c r="K234" s="23">
        <v>820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23">
        <v>276</v>
      </c>
      <c r="T234" s="18">
        <v>276</v>
      </c>
      <c r="U234" s="18">
        <v>276</v>
      </c>
      <c r="V234" s="20">
        <v>0.33658536585365856</v>
      </c>
      <c r="W234" s="18">
        <v>0</v>
      </c>
      <c r="X234" s="24">
        <f t="shared" si="9"/>
        <v>33.658536585365859</v>
      </c>
    </row>
    <row r="235" spans="1:24" ht="25.5" outlineLevel="6">
      <c r="A235" s="21" t="s">
        <v>21</v>
      </c>
      <c r="B235" s="21" t="s">
        <v>123</v>
      </c>
      <c r="C235" s="21" t="s">
        <v>125</v>
      </c>
      <c r="D235" s="21" t="s">
        <v>43</v>
      </c>
      <c r="E235" s="22" t="s">
        <v>242</v>
      </c>
      <c r="F235" s="21"/>
      <c r="G235" s="21"/>
      <c r="H235" s="21"/>
      <c r="I235" s="21"/>
      <c r="J235" s="18">
        <v>0</v>
      </c>
      <c r="K235" s="23">
        <v>820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>
        <v>276</v>
      </c>
      <c r="T235" s="18">
        <v>276</v>
      </c>
      <c r="U235" s="18">
        <v>276</v>
      </c>
      <c r="V235" s="20">
        <v>0.33658536585365856</v>
      </c>
      <c r="W235" s="18">
        <v>0</v>
      </c>
      <c r="X235" s="24">
        <f t="shared" si="9"/>
        <v>33.658536585365859</v>
      </c>
    </row>
    <row r="236" spans="1:24" s="1" customFormat="1">
      <c r="A236" s="16" t="s">
        <v>126</v>
      </c>
      <c r="B236" s="16"/>
      <c r="C236" s="16"/>
      <c r="D236" s="16"/>
      <c r="E236" s="17" t="s">
        <v>326</v>
      </c>
      <c r="F236" s="16"/>
      <c r="G236" s="16"/>
      <c r="H236" s="16"/>
      <c r="I236" s="16"/>
      <c r="J236" s="18">
        <v>0</v>
      </c>
      <c r="K236" s="19">
        <f>K237+K304</f>
        <v>249654.6</v>
      </c>
      <c r="L236" s="19">
        <f t="shared" ref="L236:R236" si="10">L237+L304</f>
        <v>0</v>
      </c>
      <c r="M236" s="19">
        <f t="shared" si="10"/>
        <v>0</v>
      </c>
      <c r="N236" s="19">
        <f t="shared" si="10"/>
        <v>0</v>
      </c>
      <c r="O236" s="19">
        <f t="shared" si="10"/>
        <v>0</v>
      </c>
      <c r="P236" s="19">
        <f t="shared" si="10"/>
        <v>0</v>
      </c>
      <c r="Q236" s="19">
        <f t="shared" si="10"/>
        <v>0</v>
      </c>
      <c r="R236" s="19">
        <f t="shared" si="10"/>
        <v>0</v>
      </c>
      <c r="S236" s="19">
        <f>S237+S304</f>
        <v>48612.9</v>
      </c>
      <c r="T236" s="18">
        <v>7503.9</v>
      </c>
      <c r="U236" s="18">
        <v>7487.3</v>
      </c>
      <c r="V236" s="20">
        <v>0.22890218957351033</v>
      </c>
      <c r="W236" s="18">
        <v>0</v>
      </c>
      <c r="X236" s="15">
        <f t="shared" si="9"/>
        <v>19.472062601690496</v>
      </c>
    </row>
    <row r="237" spans="1:24" outlineLevel="1">
      <c r="A237" s="21" t="s">
        <v>126</v>
      </c>
      <c r="B237" s="21" t="s">
        <v>104</v>
      </c>
      <c r="C237" s="21"/>
      <c r="D237" s="21"/>
      <c r="E237" s="22" t="s">
        <v>304</v>
      </c>
      <c r="F237" s="21"/>
      <c r="G237" s="21"/>
      <c r="H237" s="21"/>
      <c r="I237" s="21"/>
      <c r="J237" s="18">
        <v>0</v>
      </c>
      <c r="K237" s="23">
        <f t="shared" ref="K237:R237" si="11">K238+K249+K283+K291+K298</f>
        <v>246378.4</v>
      </c>
      <c r="L237" s="23">
        <f t="shared" si="11"/>
        <v>0</v>
      </c>
      <c r="M237" s="23">
        <f t="shared" si="11"/>
        <v>0</v>
      </c>
      <c r="N237" s="23">
        <f t="shared" si="11"/>
        <v>0</v>
      </c>
      <c r="O237" s="23">
        <f t="shared" si="11"/>
        <v>0</v>
      </c>
      <c r="P237" s="23">
        <f t="shared" si="11"/>
        <v>0</v>
      </c>
      <c r="Q237" s="23">
        <f t="shared" si="11"/>
        <v>0</v>
      </c>
      <c r="R237" s="23">
        <f t="shared" si="11"/>
        <v>0</v>
      </c>
      <c r="S237" s="23">
        <f>S238+S249+S283+S291+S298</f>
        <v>47824.6</v>
      </c>
      <c r="T237" s="18">
        <v>7503.9</v>
      </c>
      <c r="U237" s="18">
        <v>7487.3</v>
      </c>
      <c r="V237" s="20">
        <v>0.22663235284931696</v>
      </c>
      <c r="W237" s="18">
        <v>0</v>
      </c>
      <c r="X237" s="24">
        <f t="shared" si="9"/>
        <v>19.41103603237946</v>
      </c>
    </row>
    <row r="238" spans="1:24" outlineLevel="2">
      <c r="A238" s="21" t="s">
        <v>126</v>
      </c>
      <c r="B238" s="21" t="s">
        <v>127</v>
      </c>
      <c r="C238" s="21"/>
      <c r="D238" s="21"/>
      <c r="E238" s="22" t="s">
        <v>327</v>
      </c>
      <c r="F238" s="21"/>
      <c r="G238" s="21"/>
      <c r="H238" s="21"/>
      <c r="I238" s="21"/>
      <c r="J238" s="18">
        <v>0</v>
      </c>
      <c r="K238" s="23">
        <f t="shared" ref="K238:R238" si="12">K239</f>
        <v>75680</v>
      </c>
      <c r="L238" s="23">
        <f t="shared" si="12"/>
        <v>0</v>
      </c>
      <c r="M238" s="23">
        <f t="shared" si="12"/>
        <v>0</v>
      </c>
      <c r="N238" s="23">
        <f t="shared" si="12"/>
        <v>0</v>
      </c>
      <c r="O238" s="23">
        <f t="shared" si="12"/>
        <v>0</v>
      </c>
      <c r="P238" s="23">
        <f t="shared" si="12"/>
        <v>0</v>
      </c>
      <c r="Q238" s="23">
        <f t="shared" si="12"/>
        <v>0</v>
      </c>
      <c r="R238" s="23">
        <f t="shared" si="12"/>
        <v>0</v>
      </c>
      <c r="S238" s="23">
        <f>S239</f>
        <v>15324.3</v>
      </c>
      <c r="T238" s="18">
        <v>7503.9</v>
      </c>
      <c r="U238" s="18">
        <v>7487.3</v>
      </c>
      <c r="V238" s="20">
        <v>0.24467740367477883</v>
      </c>
      <c r="W238" s="18">
        <v>0</v>
      </c>
      <c r="X238" s="24">
        <f t="shared" si="9"/>
        <v>20.248810782241016</v>
      </c>
    </row>
    <row r="239" spans="1:24" ht="25.5" outlineLevel="3">
      <c r="A239" s="21" t="s">
        <v>126</v>
      </c>
      <c r="B239" s="21" t="s">
        <v>127</v>
      </c>
      <c r="C239" s="21" t="s">
        <v>128</v>
      </c>
      <c r="D239" s="21"/>
      <c r="E239" s="22" t="s">
        <v>328</v>
      </c>
      <c r="F239" s="21"/>
      <c r="G239" s="21"/>
      <c r="H239" s="21"/>
      <c r="I239" s="21"/>
      <c r="J239" s="18">
        <v>0</v>
      </c>
      <c r="K239" s="23">
        <f t="shared" ref="K239:R239" si="13">K240</f>
        <v>75680</v>
      </c>
      <c r="L239" s="23">
        <f t="shared" si="13"/>
        <v>0</v>
      </c>
      <c r="M239" s="23">
        <f t="shared" si="13"/>
        <v>0</v>
      </c>
      <c r="N239" s="23">
        <f t="shared" si="13"/>
        <v>0</v>
      </c>
      <c r="O239" s="23">
        <f t="shared" si="13"/>
        <v>0</v>
      </c>
      <c r="P239" s="23">
        <f t="shared" si="13"/>
        <v>0</v>
      </c>
      <c r="Q239" s="23">
        <f t="shared" si="13"/>
        <v>0</v>
      </c>
      <c r="R239" s="23">
        <f t="shared" si="13"/>
        <v>0</v>
      </c>
      <c r="S239" s="23">
        <f>S240</f>
        <v>15324.3</v>
      </c>
      <c r="T239" s="18">
        <v>7503.9</v>
      </c>
      <c r="U239" s="18">
        <v>7487.3</v>
      </c>
      <c r="V239" s="20">
        <v>0.24467740367477883</v>
      </c>
      <c r="W239" s="18">
        <v>0</v>
      </c>
      <c r="X239" s="24">
        <f t="shared" si="9"/>
        <v>20.248810782241016</v>
      </c>
    </row>
    <row r="240" spans="1:24" ht="25.5" outlineLevel="4">
      <c r="A240" s="21" t="s">
        <v>126</v>
      </c>
      <c r="B240" s="21" t="s">
        <v>127</v>
      </c>
      <c r="C240" s="21" t="s">
        <v>129</v>
      </c>
      <c r="D240" s="21"/>
      <c r="E240" s="22" t="s">
        <v>329</v>
      </c>
      <c r="F240" s="21"/>
      <c r="G240" s="21"/>
      <c r="H240" s="21"/>
      <c r="I240" s="21"/>
      <c r="J240" s="18">
        <v>0</v>
      </c>
      <c r="K240" s="23">
        <f t="shared" ref="K240:R240" si="14">K241+K243+K245+K247</f>
        <v>75680</v>
      </c>
      <c r="L240" s="23">
        <f t="shared" si="14"/>
        <v>0</v>
      </c>
      <c r="M240" s="23">
        <f t="shared" si="14"/>
        <v>0</v>
      </c>
      <c r="N240" s="23">
        <f t="shared" si="14"/>
        <v>0</v>
      </c>
      <c r="O240" s="23">
        <f t="shared" si="14"/>
        <v>0</v>
      </c>
      <c r="P240" s="23">
        <f t="shared" si="14"/>
        <v>0</v>
      </c>
      <c r="Q240" s="23">
        <f t="shared" si="14"/>
        <v>0</v>
      </c>
      <c r="R240" s="23">
        <f t="shared" si="14"/>
        <v>0</v>
      </c>
      <c r="S240" s="23">
        <f>S241+S243+S245+S247</f>
        <v>15324.3</v>
      </c>
      <c r="T240" s="18">
        <v>7503.9</v>
      </c>
      <c r="U240" s="18">
        <v>7487.3</v>
      </c>
      <c r="V240" s="20">
        <v>0.24467740367477883</v>
      </c>
      <c r="W240" s="18">
        <v>0</v>
      </c>
      <c r="X240" s="24">
        <f t="shared" si="9"/>
        <v>20.248810782241016</v>
      </c>
    </row>
    <row r="241" spans="1:24" ht="29.45" customHeight="1" outlineLevel="5">
      <c r="A241" s="21" t="s">
        <v>126</v>
      </c>
      <c r="B241" s="21" t="s">
        <v>127</v>
      </c>
      <c r="C241" s="21" t="s">
        <v>130</v>
      </c>
      <c r="D241" s="21"/>
      <c r="E241" s="22" t="s">
        <v>330</v>
      </c>
      <c r="F241" s="21"/>
      <c r="G241" s="21"/>
      <c r="H241" s="21"/>
      <c r="I241" s="21"/>
      <c r="J241" s="18">
        <v>0</v>
      </c>
      <c r="K241" s="23">
        <v>30250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7487.3</v>
      </c>
      <c r="T241" s="18">
        <v>7503.9</v>
      </c>
      <c r="U241" s="18">
        <v>7487.3</v>
      </c>
      <c r="V241" s="20">
        <v>0.24806280991735538</v>
      </c>
      <c r="W241" s="18">
        <v>0</v>
      </c>
      <c r="X241" s="24">
        <f t="shared" si="9"/>
        <v>24.751404958677686</v>
      </c>
    </row>
    <row r="242" spans="1:24" ht="25.5" outlineLevel="6">
      <c r="A242" s="21" t="s">
        <v>126</v>
      </c>
      <c r="B242" s="21" t="s">
        <v>127</v>
      </c>
      <c r="C242" s="21" t="s">
        <v>130</v>
      </c>
      <c r="D242" s="21" t="s">
        <v>43</v>
      </c>
      <c r="E242" s="22" t="s">
        <v>242</v>
      </c>
      <c r="F242" s="21"/>
      <c r="G242" s="21"/>
      <c r="H242" s="21"/>
      <c r="I242" s="21"/>
      <c r="J242" s="18">
        <v>0</v>
      </c>
      <c r="K242" s="23">
        <v>30250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7487.3</v>
      </c>
      <c r="T242" s="18">
        <v>7503.9</v>
      </c>
      <c r="U242" s="18">
        <v>7487.3</v>
      </c>
      <c r="V242" s="20">
        <v>0.24806280991735538</v>
      </c>
      <c r="W242" s="18">
        <v>0</v>
      </c>
      <c r="X242" s="24">
        <f t="shared" si="9"/>
        <v>24.751404958677686</v>
      </c>
    </row>
    <row r="243" spans="1:24" outlineLevel="5">
      <c r="A243" s="21" t="s">
        <v>126</v>
      </c>
      <c r="B243" s="21" t="s">
        <v>127</v>
      </c>
      <c r="C243" s="21" t="s">
        <v>131</v>
      </c>
      <c r="D243" s="21"/>
      <c r="E243" s="22" t="s">
        <v>331</v>
      </c>
      <c r="F243" s="21"/>
      <c r="G243" s="21"/>
      <c r="H243" s="21"/>
      <c r="I243" s="21"/>
      <c r="J243" s="18">
        <v>0</v>
      </c>
      <c r="K243" s="23">
        <v>1416</v>
      </c>
      <c r="L243" s="23">
        <v>0</v>
      </c>
      <c r="M243" s="23">
        <v>0</v>
      </c>
      <c r="N243" s="23">
        <v>0</v>
      </c>
      <c r="O243" s="23">
        <v>0</v>
      </c>
      <c r="P243" s="23">
        <v>0</v>
      </c>
      <c r="Q243" s="23">
        <v>0</v>
      </c>
      <c r="R243" s="23">
        <v>0</v>
      </c>
      <c r="S243" s="23">
        <v>154.19999999999999</v>
      </c>
      <c r="T243" s="18">
        <v>154.19999999999999</v>
      </c>
      <c r="U243" s="18">
        <v>154.19999999999999</v>
      </c>
      <c r="V243" s="20">
        <v>0.10889830508474577</v>
      </c>
      <c r="W243" s="18">
        <v>0</v>
      </c>
      <c r="X243" s="24">
        <f t="shared" si="9"/>
        <v>10.889830508474576</v>
      </c>
    </row>
    <row r="244" spans="1:24" ht="25.5" outlineLevel="6">
      <c r="A244" s="21" t="s">
        <v>126</v>
      </c>
      <c r="B244" s="21" t="s">
        <v>127</v>
      </c>
      <c r="C244" s="21" t="s">
        <v>131</v>
      </c>
      <c r="D244" s="21" t="s">
        <v>43</v>
      </c>
      <c r="E244" s="22" t="s">
        <v>242</v>
      </c>
      <c r="F244" s="21"/>
      <c r="G244" s="21"/>
      <c r="H244" s="21"/>
      <c r="I244" s="21"/>
      <c r="J244" s="18">
        <v>0</v>
      </c>
      <c r="K244" s="23">
        <v>1416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154.19999999999999</v>
      </c>
      <c r="T244" s="18">
        <v>154.19999999999999</v>
      </c>
      <c r="U244" s="18">
        <v>154.19999999999999</v>
      </c>
      <c r="V244" s="20">
        <v>0.10889830508474577</v>
      </c>
      <c r="W244" s="18">
        <v>0</v>
      </c>
      <c r="X244" s="24">
        <f t="shared" si="9"/>
        <v>10.889830508474576</v>
      </c>
    </row>
    <row r="245" spans="1:24" outlineLevel="5">
      <c r="A245" s="21" t="s">
        <v>126</v>
      </c>
      <c r="B245" s="21" t="s">
        <v>127</v>
      </c>
      <c r="C245" s="21" t="s">
        <v>132</v>
      </c>
      <c r="D245" s="21"/>
      <c r="E245" s="22" t="s">
        <v>332</v>
      </c>
      <c r="F245" s="21"/>
      <c r="G245" s="21"/>
      <c r="H245" s="21"/>
      <c r="I245" s="21"/>
      <c r="J245" s="18">
        <v>0</v>
      </c>
      <c r="K245" s="23">
        <v>2901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1017.5</v>
      </c>
      <c r="T245" s="18">
        <v>1017.4</v>
      </c>
      <c r="U245" s="18">
        <v>1017.4</v>
      </c>
      <c r="V245" s="20">
        <v>0.35070665287831781</v>
      </c>
      <c r="W245" s="18">
        <v>0</v>
      </c>
      <c r="X245" s="24">
        <f t="shared" si="9"/>
        <v>35.074112375043086</v>
      </c>
    </row>
    <row r="246" spans="1:24" ht="25.5" outlineLevel="6">
      <c r="A246" s="21" t="s">
        <v>126</v>
      </c>
      <c r="B246" s="21" t="s">
        <v>127</v>
      </c>
      <c r="C246" s="21" t="s">
        <v>132</v>
      </c>
      <c r="D246" s="21" t="s">
        <v>43</v>
      </c>
      <c r="E246" s="22" t="s">
        <v>242</v>
      </c>
      <c r="F246" s="21"/>
      <c r="G246" s="21"/>
      <c r="H246" s="21"/>
      <c r="I246" s="21"/>
      <c r="J246" s="18">
        <v>0</v>
      </c>
      <c r="K246" s="23">
        <v>2901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v>1017.5</v>
      </c>
      <c r="T246" s="18">
        <v>1017.4</v>
      </c>
      <c r="U246" s="18">
        <v>1017.4</v>
      </c>
      <c r="V246" s="20">
        <v>0.35070665287831781</v>
      </c>
      <c r="W246" s="18">
        <v>0</v>
      </c>
      <c r="X246" s="24">
        <f t="shared" si="9"/>
        <v>35.074112375043086</v>
      </c>
    </row>
    <row r="247" spans="1:24" outlineLevel="5">
      <c r="A247" s="21" t="s">
        <v>126</v>
      </c>
      <c r="B247" s="21" t="s">
        <v>127</v>
      </c>
      <c r="C247" s="21" t="s">
        <v>133</v>
      </c>
      <c r="D247" s="21"/>
      <c r="E247" s="22" t="s">
        <v>333</v>
      </c>
      <c r="F247" s="21"/>
      <c r="G247" s="21"/>
      <c r="H247" s="21"/>
      <c r="I247" s="21"/>
      <c r="J247" s="18">
        <v>0</v>
      </c>
      <c r="K247" s="23">
        <v>41113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6665.3</v>
      </c>
      <c r="T247" s="18">
        <v>9445.7000000000007</v>
      </c>
      <c r="U247" s="18">
        <v>6665.3</v>
      </c>
      <c r="V247" s="20">
        <v>0.23916434145427476</v>
      </c>
      <c r="W247" s="18">
        <v>0</v>
      </c>
      <c r="X247" s="24">
        <f t="shared" si="9"/>
        <v>16.212147009461727</v>
      </c>
    </row>
    <row r="248" spans="1:24" ht="25.5" outlineLevel="6">
      <c r="A248" s="21" t="s">
        <v>126</v>
      </c>
      <c r="B248" s="21" t="s">
        <v>127</v>
      </c>
      <c r="C248" s="21" t="s">
        <v>133</v>
      </c>
      <c r="D248" s="21" t="s">
        <v>43</v>
      </c>
      <c r="E248" s="22" t="s">
        <v>242</v>
      </c>
      <c r="F248" s="21"/>
      <c r="G248" s="21"/>
      <c r="H248" s="21"/>
      <c r="I248" s="21"/>
      <c r="J248" s="18">
        <v>0</v>
      </c>
      <c r="K248" s="23">
        <v>41113</v>
      </c>
      <c r="L248" s="23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3">
        <v>6665.3</v>
      </c>
      <c r="T248" s="18">
        <v>9445.7000000000007</v>
      </c>
      <c r="U248" s="18">
        <v>6665.3</v>
      </c>
      <c r="V248" s="20">
        <v>0.23916434145427476</v>
      </c>
      <c r="W248" s="18">
        <v>0</v>
      </c>
      <c r="X248" s="24">
        <f t="shared" si="9"/>
        <v>16.212147009461727</v>
      </c>
    </row>
    <row r="249" spans="1:24" outlineLevel="2">
      <c r="A249" s="21" t="s">
        <v>126</v>
      </c>
      <c r="B249" s="21" t="s">
        <v>134</v>
      </c>
      <c r="C249" s="21"/>
      <c r="D249" s="21"/>
      <c r="E249" s="22" t="s">
        <v>334</v>
      </c>
      <c r="F249" s="21"/>
      <c r="G249" s="21"/>
      <c r="H249" s="21"/>
      <c r="I249" s="21"/>
      <c r="J249" s="18">
        <v>0</v>
      </c>
      <c r="K249" s="23">
        <f>K250+K279</f>
        <v>158631.1</v>
      </c>
      <c r="L249" s="23">
        <f t="shared" ref="L249:R249" si="15">L250</f>
        <v>0</v>
      </c>
      <c r="M249" s="23">
        <f t="shared" si="15"/>
        <v>0</v>
      </c>
      <c r="N249" s="23">
        <f t="shared" si="15"/>
        <v>0</v>
      </c>
      <c r="O249" s="23">
        <f t="shared" si="15"/>
        <v>0</v>
      </c>
      <c r="P249" s="23">
        <f t="shared" si="15"/>
        <v>0</v>
      </c>
      <c r="Q249" s="23">
        <f t="shared" si="15"/>
        <v>0</v>
      </c>
      <c r="R249" s="23">
        <f t="shared" si="15"/>
        <v>0</v>
      </c>
      <c r="S249" s="23">
        <f>S250</f>
        <v>30331.200000000001</v>
      </c>
      <c r="T249" s="18">
        <v>8151.2</v>
      </c>
      <c r="U249" s="18">
        <v>8150.8</v>
      </c>
      <c r="V249" s="20">
        <v>0.22102675452380272</v>
      </c>
      <c r="W249" s="18">
        <v>0</v>
      </c>
      <c r="X249" s="24">
        <f t="shared" si="9"/>
        <v>19.120588585718689</v>
      </c>
    </row>
    <row r="250" spans="1:24" ht="25.5" outlineLevel="3">
      <c r="A250" s="21" t="s">
        <v>126</v>
      </c>
      <c r="B250" s="21" t="s">
        <v>134</v>
      </c>
      <c r="C250" s="21" t="s">
        <v>128</v>
      </c>
      <c r="D250" s="21"/>
      <c r="E250" s="22" t="s">
        <v>328</v>
      </c>
      <c r="F250" s="21"/>
      <c r="G250" s="21"/>
      <c r="H250" s="21"/>
      <c r="I250" s="21"/>
      <c r="J250" s="18">
        <v>0</v>
      </c>
      <c r="K250" s="23">
        <v>158611.1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  <c r="S250" s="23">
        <f>S251+S270+S273+S276</f>
        <v>30331.200000000001</v>
      </c>
      <c r="T250" s="18">
        <v>8151.2</v>
      </c>
      <c r="U250" s="18">
        <v>8150.8</v>
      </c>
      <c r="V250" s="20">
        <v>0.22105546160859704</v>
      </c>
      <c r="W250" s="18">
        <v>0</v>
      </c>
      <c r="X250" s="24">
        <f t="shared" si="9"/>
        <v>19.122999588301195</v>
      </c>
    </row>
    <row r="251" spans="1:24" outlineLevel="4">
      <c r="A251" s="21" t="s">
        <v>126</v>
      </c>
      <c r="B251" s="21" t="s">
        <v>134</v>
      </c>
      <c r="C251" s="21" t="s">
        <v>135</v>
      </c>
      <c r="D251" s="21"/>
      <c r="E251" s="22" t="s">
        <v>335</v>
      </c>
      <c r="F251" s="21"/>
      <c r="G251" s="21"/>
      <c r="H251" s="21"/>
      <c r="I251" s="21"/>
      <c r="J251" s="18">
        <v>0</v>
      </c>
      <c r="K251" s="23">
        <v>145394.29999999999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  <c r="S251" s="23">
        <f>S252+S254+S256+S258+S260+S262+S264+S266+S268</f>
        <v>27782.2</v>
      </c>
      <c r="T251" s="18">
        <v>8151.2</v>
      </c>
      <c r="U251" s="18">
        <v>8150.8</v>
      </c>
      <c r="V251" s="20">
        <v>0.22370264287764224</v>
      </c>
      <c r="W251" s="18">
        <v>0</v>
      </c>
      <c r="X251" s="24">
        <f t="shared" si="9"/>
        <v>19.108176868006517</v>
      </c>
    </row>
    <row r="252" spans="1:24" ht="25.5" outlineLevel="5">
      <c r="A252" s="21" t="s">
        <v>126</v>
      </c>
      <c r="B252" s="21" t="s">
        <v>134</v>
      </c>
      <c r="C252" s="21" t="s">
        <v>136</v>
      </c>
      <c r="D252" s="21"/>
      <c r="E252" s="22" t="s">
        <v>336</v>
      </c>
      <c r="F252" s="21"/>
      <c r="G252" s="21"/>
      <c r="H252" s="21"/>
      <c r="I252" s="21"/>
      <c r="J252" s="18">
        <v>0</v>
      </c>
      <c r="K252" s="23">
        <v>24090.6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0</v>
      </c>
      <c r="S252" s="23">
        <v>8150.8</v>
      </c>
      <c r="T252" s="18">
        <v>8151.2</v>
      </c>
      <c r="U252" s="18">
        <v>8150.8</v>
      </c>
      <c r="V252" s="20">
        <v>0.33835603928503233</v>
      </c>
      <c r="W252" s="18">
        <v>0</v>
      </c>
      <c r="X252" s="24">
        <f t="shared" si="9"/>
        <v>33.83394352984152</v>
      </c>
    </row>
    <row r="253" spans="1:24" ht="25.5" outlineLevel="6">
      <c r="A253" s="21" t="s">
        <v>126</v>
      </c>
      <c r="B253" s="21" t="s">
        <v>134</v>
      </c>
      <c r="C253" s="21" t="s">
        <v>136</v>
      </c>
      <c r="D253" s="21" t="s">
        <v>43</v>
      </c>
      <c r="E253" s="22" t="s">
        <v>242</v>
      </c>
      <c r="F253" s="21"/>
      <c r="G253" s="21"/>
      <c r="H253" s="21"/>
      <c r="I253" s="21"/>
      <c r="J253" s="18">
        <v>0</v>
      </c>
      <c r="K253" s="23">
        <v>24090.6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23">
        <v>0</v>
      </c>
      <c r="R253" s="23">
        <v>0</v>
      </c>
      <c r="S253" s="23">
        <v>8150.8</v>
      </c>
      <c r="T253" s="18">
        <v>8151.2</v>
      </c>
      <c r="U253" s="18">
        <v>8150.8</v>
      </c>
      <c r="V253" s="20">
        <v>0.33835603928503233</v>
      </c>
      <c r="W253" s="18">
        <v>0</v>
      </c>
      <c r="X253" s="24">
        <f t="shared" si="9"/>
        <v>33.83394352984152</v>
      </c>
    </row>
    <row r="254" spans="1:24" outlineLevel="5">
      <c r="A254" s="21" t="s">
        <v>126</v>
      </c>
      <c r="B254" s="21" t="s">
        <v>134</v>
      </c>
      <c r="C254" s="21" t="s">
        <v>137</v>
      </c>
      <c r="D254" s="21"/>
      <c r="E254" s="22" t="s">
        <v>337</v>
      </c>
      <c r="F254" s="21"/>
      <c r="G254" s="21"/>
      <c r="H254" s="21"/>
      <c r="I254" s="21"/>
      <c r="J254" s="18">
        <v>0</v>
      </c>
      <c r="K254" s="23">
        <v>2764.8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3">
        <v>630.4</v>
      </c>
      <c r="T254" s="18">
        <v>630.4</v>
      </c>
      <c r="U254" s="18">
        <v>630.4</v>
      </c>
      <c r="V254" s="20">
        <v>0.22800925925925927</v>
      </c>
      <c r="W254" s="18">
        <v>0</v>
      </c>
      <c r="X254" s="24">
        <f t="shared" si="9"/>
        <v>22.800925925925924</v>
      </c>
    </row>
    <row r="255" spans="1:24" ht="25.5" outlineLevel="6">
      <c r="A255" s="21" t="s">
        <v>126</v>
      </c>
      <c r="B255" s="21" t="s">
        <v>134</v>
      </c>
      <c r="C255" s="21" t="s">
        <v>137</v>
      </c>
      <c r="D255" s="21" t="s">
        <v>43</v>
      </c>
      <c r="E255" s="22" t="s">
        <v>242</v>
      </c>
      <c r="F255" s="21"/>
      <c r="G255" s="21"/>
      <c r="H255" s="21"/>
      <c r="I255" s="21"/>
      <c r="J255" s="18">
        <v>0</v>
      </c>
      <c r="K255" s="23">
        <v>2764.8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  <c r="S255" s="23">
        <v>630.4</v>
      </c>
      <c r="T255" s="18">
        <v>630.4</v>
      </c>
      <c r="U255" s="18">
        <v>630.4</v>
      </c>
      <c r="V255" s="20">
        <v>0.22800925925925927</v>
      </c>
      <c r="W255" s="18">
        <v>0</v>
      </c>
      <c r="X255" s="24">
        <f t="shared" si="9"/>
        <v>22.800925925925924</v>
      </c>
    </row>
    <row r="256" spans="1:24" outlineLevel="5">
      <c r="A256" s="21" t="s">
        <v>126</v>
      </c>
      <c r="B256" s="21" t="s">
        <v>134</v>
      </c>
      <c r="C256" s="21" t="s">
        <v>138</v>
      </c>
      <c r="D256" s="21"/>
      <c r="E256" s="22" t="s">
        <v>338</v>
      </c>
      <c r="F256" s="21"/>
      <c r="G256" s="21"/>
      <c r="H256" s="21"/>
      <c r="I256" s="21"/>
      <c r="J256" s="18">
        <v>0</v>
      </c>
      <c r="K256" s="23">
        <v>3000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3">
        <v>696.8</v>
      </c>
      <c r="T256" s="18">
        <v>754.7</v>
      </c>
      <c r="U256" s="18">
        <v>696.8</v>
      </c>
      <c r="V256" s="20">
        <v>0.25156666666666666</v>
      </c>
      <c r="W256" s="18">
        <v>0</v>
      </c>
      <c r="X256" s="24">
        <f t="shared" si="9"/>
        <v>23.226666666666667</v>
      </c>
    </row>
    <row r="257" spans="1:24" ht="25.5" outlineLevel="6">
      <c r="A257" s="21" t="s">
        <v>126</v>
      </c>
      <c r="B257" s="21" t="s">
        <v>134</v>
      </c>
      <c r="C257" s="21" t="s">
        <v>138</v>
      </c>
      <c r="D257" s="21" t="s">
        <v>43</v>
      </c>
      <c r="E257" s="22" t="s">
        <v>242</v>
      </c>
      <c r="F257" s="21"/>
      <c r="G257" s="21"/>
      <c r="H257" s="21"/>
      <c r="I257" s="21"/>
      <c r="J257" s="18">
        <v>0</v>
      </c>
      <c r="K257" s="23">
        <v>3000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696.8</v>
      </c>
      <c r="T257" s="18">
        <v>754.7</v>
      </c>
      <c r="U257" s="18">
        <v>696.8</v>
      </c>
      <c r="V257" s="20">
        <v>0.25156666666666666</v>
      </c>
      <c r="W257" s="18">
        <v>0</v>
      </c>
      <c r="X257" s="24">
        <f t="shared" si="9"/>
        <v>23.226666666666667</v>
      </c>
    </row>
    <row r="258" spans="1:24" ht="25.5" outlineLevel="5">
      <c r="A258" s="21" t="s">
        <v>126</v>
      </c>
      <c r="B258" s="21" t="s">
        <v>134</v>
      </c>
      <c r="C258" s="21" t="s">
        <v>139</v>
      </c>
      <c r="D258" s="21"/>
      <c r="E258" s="22" t="s">
        <v>339</v>
      </c>
      <c r="F258" s="21"/>
      <c r="G258" s="21"/>
      <c r="H258" s="21"/>
      <c r="I258" s="21"/>
      <c r="J258" s="18">
        <v>0</v>
      </c>
      <c r="K258" s="23">
        <v>2114.8000000000002</v>
      </c>
      <c r="L258" s="23">
        <v>0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3">
        <v>394</v>
      </c>
      <c r="T258" s="18">
        <v>394</v>
      </c>
      <c r="U258" s="18">
        <v>394</v>
      </c>
      <c r="V258" s="20">
        <v>0.1863060336674863</v>
      </c>
      <c r="W258" s="18">
        <v>0</v>
      </c>
      <c r="X258" s="24">
        <f t="shared" si="9"/>
        <v>18.630603366748627</v>
      </c>
    </row>
    <row r="259" spans="1:24" ht="25.5" outlineLevel="6">
      <c r="A259" s="21" t="s">
        <v>126</v>
      </c>
      <c r="B259" s="21" t="s">
        <v>134</v>
      </c>
      <c r="C259" s="21" t="s">
        <v>139</v>
      </c>
      <c r="D259" s="21" t="s">
        <v>43</v>
      </c>
      <c r="E259" s="22" t="s">
        <v>242</v>
      </c>
      <c r="F259" s="21"/>
      <c r="G259" s="21"/>
      <c r="H259" s="21"/>
      <c r="I259" s="21"/>
      <c r="J259" s="18">
        <v>0</v>
      </c>
      <c r="K259" s="23">
        <v>2114.8000000000002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v>394</v>
      </c>
      <c r="T259" s="18">
        <v>394</v>
      </c>
      <c r="U259" s="18">
        <v>394</v>
      </c>
      <c r="V259" s="20">
        <v>0.1863060336674863</v>
      </c>
      <c r="W259" s="18">
        <v>0</v>
      </c>
      <c r="X259" s="24">
        <f t="shared" si="9"/>
        <v>18.630603366748627</v>
      </c>
    </row>
    <row r="260" spans="1:24" ht="25.5" outlineLevel="5">
      <c r="A260" s="21" t="s">
        <v>126</v>
      </c>
      <c r="B260" s="21" t="s">
        <v>134</v>
      </c>
      <c r="C260" s="21" t="s">
        <v>140</v>
      </c>
      <c r="D260" s="21"/>
      <c r="E260" s="22" t="s">
        <v>340</v>
      </c>
      <c r="F260" s="21"/>
      <c r="G260" s="21"/>
      <c r="H260" s="21"/>
      <c r="I260" s="21"/>
      <c r="J260" s="18">
        <v>0</v>
      </c>
      <c r="K260" s="23">
        <v>3000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  <c r="T260" s="18">
        <v>0</v>
      </c>
      <c r="U260" s="18">
        <v>0</v>
      </c>
      <c r="V260" s="20">
        <v>0</v>
      </c>
      <c r="W260" s="18">
        <v>0</v>
      </c>
      <c r="X260" s="24">
        <f t="shared" si="9"/>
        <v>0</v>
      </c>
    </row>
    <row r="261" spans="1:24" ht="25.5" outlineLevel="6">
      <c r="A261" s="21" t="s">
        <v>126</v>
      </c>
      <c r="B261" s="21" t="s">
        <v>134</v>
      </c>
      <c r="C261" s="21" t="s">
        <v>140</v>
      </c>
      <c r="D261" s="21" t="s">
        <v>43</v>
      </c>
      <c r="E261" s="22" t="s">
        <v>242</v>
      </c>
      <c r="F261" s="21"/>
      <c r="G261" s="21"/>
      <c r="H261" s="21"/>
      <c r="I261" s="21"/>
      <c r="J261" s="18">
        <v>0</v>
      </c>
      <c r="K261" s="23">
        <v>3000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18">
        <v>0</v>
      </c>
      <c r="U261" s="18">
        <v>0</v>
      </c>
      <c r="V261" s="20">
        <v>0</v>
      </c>
      <c r="W261" s="18">
        <v>0</v>
      </c>
      <c r="X261" s="24">
        <f t="shared" si="9"/>
        <v>0</v>
      </c>
    </row>
    <row r="262" spans="1:24" outlineLevel="5">
      <c r="A262" s="21" t="s">
        <v>126</v>
      </c>
      <c r="B262" s="21" t="s">
        <v>134</v>
      </c>
      <c r="C262" s="21" t="s">
        <v>141</v>
      </c>
      <c r="D262" s="21"/>
      <c r="E262" s="22" t="s">
        <v>332</v>
      </c>
      <c r="F262" s="21"/>
      <c r="G262" s="21"/>
      <c r="H262" s="21"/>
      <c r="I262" s="21"/>
      <c r="J262" s="18">
        <v>0</v>
      </c>
      <c r="K262" s="23">
        <v>6456.8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1035.8</v>
      </c>
      <c r="T262" s="18">
        <v>1035.7</v>
      </c>
      <c r="U262" s="18">
        <v>1035.7</v>
      </c>
      <c r="V262" s="20">
        <v>0.16040453475405775</v>
      </c>
      <c r="W262" s="18">
        <v>0</v>
      </c>
      <c r="X262" s="24">
        <f t="shared" si="9"/>
        <v>16.042002230206911</v>
      </c>
    </row>
    <row r="263" spans="1:24" ht="25.5" outlineLevel="6">
      <c r="A263" s="21" t="s">
        <v>126</v>
      </c>
      <c r="B263" s="21" t="s">
        <v>134</v>
      </c>
      <c r="C263" s="21" t="s">
        <v>141</v>
      </c>
      <c r="D263" s="21" t="s">
        <v>43</v>
      </c>
      <c r="E263" s="22" t="s">
        <v>242</v>
      </c>
      <c r="F263" s="21"/>
      <c r="G263" s="21"/>
      <c r="H263" s="21"/>
      <c r="I263" s="21"/>
      <c r="J263" s="18">
        <v>0</v>
      </c>
      <c r="K263" s="23">
        <v>6456.8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  <c r="S263" s="23">
        <v>1035.8</v>
      </c>
      <c r="T263" s="18">
        <v>1035.7</v>
      </c>
      <c r="U263" s="18">
        <v>1035.7</v>
      </c>
      <c r="V263" s="20">
        <v>0.16040453475405775</v>
      </c>
      <c r="W263" s="18">
        <v>0</v>
      </c>
      <c r="X263" s="24">
        <f t="shared" si="9"/>
        <v>16.042002230206911</v>
      </c>
    </row>
    <row r="264" spans="1:24" ht="25.5" outlineLevel="5">
      <c r="A264" s="21" t="s">
        <v>126</v>
      </c>
      <c r="B264" s="21" t="s">
        <v>134</v>
      </c>
      <c r="C264" s="21" t="s">
        <v>142</v>
      </c>
      <c r="D264" s="21"/>
      <c r="E264" s="22" t="s">
        <v>341</v>
      </c>
      <c r="F264" s="21"/>
      <c r="G264" s="21"/>
      <c r="H264" s="21"/>
      <c r="I264" s="21"/>
      <c r="J264" s="18">
        <v>0</v>
      </c>
      <c r="K264" s="23">
        <v>1096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3">
        <v>0</v>
      </c>
      <c r="T264" s="18">
        <v>271.5</v>
      </c>
      <c r="U264" s="18">
        <v>0</v>
      </c>
      <c r="V264" s="20">
        <v>0.24771897810218979</v>
      </c>
      <c r="W264" s="18">
        <v>0</v>
      </c>
      <c r="X264" s="24">
        <f t="shared" si="9"/>
        <v>0</v>
      </c>
    </row>
    <row r="265" spans="1:24" ht="25.5" outlineLevel="6">
      <c r="A265" s="21" t="s">
        <v>126</v>
      </c>
      <c r="B265" s="21" t="s">
        <v>134</v>
      </c>
      <c r="C265" s="21" t="s">
        <v>142</v>
      </c>
      <c r="D265" s="21" t="s">
        <v>43</v>
      </c>
      <c r="E265" s="22" t="s">
        <v>242</v>
      </c>
      <c r="F265" s="21"/>
      <c r="G265" s="21"/>
      <c r="H265" s="21"/>
      <c r="I265" s="21"/>
      <c r="J265" s="18">
        <v>0</v>
      </c>
      <c r="K265" s="23">
        <v>1096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18">
        <v>271.5</v>
      </c>
      <c r="U265" s="18">
        <v>0</v>
      </c>
      <c r="V265" s="20">
        <v>0.24771897810218979</v>
      </c>
      <c r="W265" s="18">
        <v>0</v>
      </c>
      <c r="X265" s="24">
        <f t="shared" si="9"/>
        <v>0</v>
      </c>
    </row>
    <row r="266" spans="1:24" ht="63.75" outlineLevel="5">
      <c r="A266" s="21" t="s">
        <v>126</v>
      </c>
      <c r="B266" s="21" t="s">
        <v>134</v>
      </c>
      <c r="C266" s="21" t="s">
        <v>143</v>
      </c>
      <c r="D266" s="21"/>
      <c r="E266" s="22" t="s">
        <v>342</v>
      </c>
      <c r="F266" s="21"/>
      <c r="G266" s="21"/>
      <c r="H266" s="21"/>
      <c r="I266" s="21"/>
      <c r="J266" s="18">
        <v>0</v>
      </c>
      <c r="K266" s="23">
        <v>1915.3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18">
        <v>574.6</v>
      </c>
      <c r="U266" s="18">
        <v>0</v>
      </c>
      <c r="V266" s="20">
        <v>0.30000522111418576</v>
      </c>
      <c r="W266" s="18">
        <v>0</v>
      </c>
      <c r="X266" s="24">
        <f t="shared" si="9"/>
        <v>0</v>
      </c>
    </row>
    <row r="267" spans="1:24" ht="25.5" outlineLevel="6">
      <c r="A267" s="21" t="s">
        <v>126</v>
      </c>
      <c r="B267" s="21" t="s">
        <v>134</v>
      </c>
      <c r="C267" s="21" t="s">
        <v>143</v>
      </c>
      <c r="D267" s="21" t="s">
        <v>43</v>
      </c>
      <c r="E267" s="22" t="s">
        <v>242</v>
      </c>
      <c r="F267" s="21"/>
      <c r="G267" s="21"/>
      <c r="H267" s="21"/>
      <c r="I267" s="21"/>
      <c r="J267" s="18">
        <v>0</v>
      </c>
      <c r="K267" s="23">
        <v>1915.3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18">
        <v>574.6</v>
      </c>
      <c r="U267" s="18">
        <v>0</v>
      </c>
      <c r="V267" s="20">
        <v>0.30000522111418576</v>
      </c>
      <c r="W267" s="18">
        <v>0</v>
      </c>
      <c r="X267" s="24">
        <f t="shared" si="9"/>
        <v>0</v>
      </c>
    </row>
    <row r="268" spans="1:24" outlineLevel="5">
      <c r="A268" s="21" t="s">
        <v>126</v>
      </c>
      <c r="B268" s="21" t="s">
        <v>134</v>
      </c>
      <c r="C268" s="21" t="s">
        <v>144</v>
      </c>
      <c r="D268" s="21"/>
      <c r="E268" s="22" t="s">
        <v>343</v>
      </c>
      <c r="F268" s="21"/>
      <c r="G268" s="21"/>
      <c r="H268" s="21"/>
      <c r="I268" s="21"/>
      <c r="J268" s="18">
        <v>0</v>
      </c>
      <c r="K268" s="23">
        <v>100956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0</v>
      </c>
      <c r="R268" s="23">
        <v>0</v>
      </c>
      <c r="S268" s="23">
        <v>16874.400000000001</v>
      </c>
      <c r="T268" s="18">
        <v>19678.7</v>
      </c>
      <c r="U268" s="18">
        <v>16874.400000000001</v>
      </c>
      <c r="V268" s="20">
        <v>0.20427892974852724</v>
      </c>
      <c r="W268" s="18">
        <v>0</v>
      </c>
      <c r="X268" s="24">
        <f t="shared" si="9"/>
        <v>16.71460834422917</v>
      </c>
    </row>
    <row r="269" spans="1:24" ht="25.5" outlineLevel="6">
      <c r="A269" s="21" t="s">
        <v>126</v>
      </c>
      <c r="B269" s="21" t="s">
        <v>134</v>
      </c>
      <c r="C269" s="21" t="s">
        <v>144</v>
      </c>
      <c r="D269" s="21" t="s">
        <v>43</v>
      </c>
      <c r="E269" s="22" t="s">
        <v>242</v>
      </c>
      <c r="F269" s="21"/>
      <c r="G269" s="21"/>
      <c r="H269" s="21"/>
      <c r="I269" s="21"/>
      <c r="J269" s="18">
        <v>0</v>
      </c>
      <c r="K269" s="23">
        <v>100956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0</v>
      </c>
      <c r="R269" s="23">
        <v>0</v>
      </c>
      <c r="S269" s="23">
        <v>16874.400000000001</v>
      </c>
      <c r="T269" s="18">
        <v>19678.7</v>
      </c>
      <c r="U269" s="18">
        <v>16874.400000000001</v>
      </c>
      <c r="V269" s="20">
        <v>0.20427892974852724</v>
      </c>
      <c r="W269" s="18">
        <v>0</v>
      </c>
      <c r="X269" s="24">
        <f t="shared" si="9"/>
        <v>16.71460834422917</v>
      </c>
    </row>
    <row r="270" spans="1:24" ht="25.5" outlineLevel="4">
      <c r="A270" s="21" t="s">
        <v>126</v>
      </c>
      <c r="B270" s="21" t="s">
        <v>134</v>
      </c>
      <c r="C270" s="21" t="s">
        <v>145</v>
      </c>
      <c r="D270" s="21"/>
      <c r="E270" s="22" t="s">
        <v>344</v>
      </c>
      <c r="F270" s="21"/>
      <c r="G270" s="21"/>
      <c r="H270" s="21"/>
      <c r="I270" s="21"/>
      <c r="J270" s="18">
        <v>0</v>
      </c>
      <c r="K270" s="23">
        <v>13066.8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3">
        <v>2549</v>
      </c>
      <c r="T270" s="18">
        <v>2549</v>
      </c>
      <c r="U270" s="18">
        <v>2549</v>
      </c>
      <c r="V270" s="20">
        <v>0.19507454005571373</v>
      </c>
      <c r="W270" s="18">
        <v>0</v>
      </c>
      <c r="X270" s="24">
        <f t="shared" ref="X270:X333" si="16">S270/K270*100</f>
        <v>19.507454005571372</v>
      </c>
    </row>
    <row r="271" spans="1:24" ht="25.5" outlineLevel="5">
      <c r="A271" s="21" t="s">
        <v>126</v>
      </c>
      <c r="B271" s="21" t="s">
        <v>134</v>
      </c>
      <c r="C271" s="21" t="s">
        <v>146</v>
      </c>
      <c r="D271" s="21"/>
      <c r="E271" s="22" t="s">
        <v>345</v>
      </c>
      <c r="F271" s="21"/>
      <c r="G271" s="21"/>
      <c r="H271" s="21"/>
      <c r="I271" s="21"/>
      <c r="J271" s="18">
        <v>0</v>
      </c>
      <c r="K271" s="23">
        <v>13066.8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  <c r="S271" s="23">
        <v>2549</v>
      </c>
      <c r="T271" s="18">
        <v>2549</v>
      </c>
      <c r="U271" s="18">
        <v>2549</v>
      </c>
      <c r="V271" s="20">
        <v>0.19507454005571373</v>
      </c>
      <c r="W271" s="18">
        <v>0</v>
      </c>
      <c r="X271" s="24">
        <f t="shared" si="16"/>
        <v>19.507454005571372</v>
      </c>
    </row>
    <row r="272" spans="1:24" ht="25.5" outlineLevel="6">
      <c r="A272" s="21" t="s">
        <v>126</v>
      </c>
      <c r="B272" s="21" t="s">
        <v>134</v>
      </c>
      <c r="C272" s="21" t="s">
        <v>146</v>
      </c>
      <c r="D272" s="21" t="s">
        <v>43</v>
      </c>
      <c r="E272" s="22" t="s">
        <v>242</v>
      </c>
      <c r="F272" s="21"/>
      <c r="G272" s="21"/>
      <c r="H272" s="21"/>
      <c r="I272" s="21"/>
      <c r="J272" s="18">
        <v>0</v>
      </c>
      <c r="K272" s="23">
        <v>13066.8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  <c r="S272" s="23">
        <v>2549</v>
      </c>
      <c r="T272" s="18">
        <v>2549</v>
      </c>
      <c r="U272" s="18">
        <v>2549</v>
      </c>
      <c r="V272" s="20">
        <v>0.19507454005571373</v>
      </c>
      <c r="W272" s="18">
        <v>0</v>
      </c>
      <c r="X272" s="24">
        <f t="shared" si="16"/>
        <v>19.507454005571372</v>
      </c>
    </row>
    <row r="273" spans="1:24" ht="25.5" outlineLevel="4">
      <c r="A273" s="21" t="s">
        <v>126</v>
      </c>
      <c r="B273" s="21" t="s">
        <v>134</v>
      </c>
      <c r="C273" s="21" t="s">
        <v>147</v>
      </c>
      <c r="D273" s="21"/>
      <c r="E273" s="22" t="s">
        <v>346</v>
      </c>
      <c r="F273" s="21"/>
      <c r="G273" s="21"/>
      <c r="H273" s="21"/>
      <c r="I273" s="21"/>
      <c r="J273" s="18">
        <v>0</v>
      </c>
      <c r="K273" s="23">
        <v>100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0</v>
      </c>
      <c r="S273" s="23">
        <v>0</v>
      </c>
      <c r="T273" s="18">
        <v>0</v>
      </c>
      <c r="U273" s="18">
        <v>0</v>
      </c>
      <c r="V273" s="20">
        <v>0</v>
      </c>
      <c r="W273" s="18">
        <v>0</v>
      </c>
      <c r="X273" s="24">
        <f t="shared" si="16"/>
        <v>0</v>
      </c>
    </row>
    <row r="274" spans="1:24" outlineLevel="5">
      <c r="A274" s="21" t="s">
        <v>126</v>
      </c>
      <c r="B274" s="21" t="s">
        <v>134</v>
      </c>
      <c r="C274" s="21" t="s">
        <v>148</v>
      </c>
      <c r="D274" s="21"/>
      <c r="E274" s="22" t="s">
        <v>347</v>
      </c>
      <c r="F274" s="21"/>
      <c r="G274" s="21"/>
      <c r="H274" s="21"/>
      <c r="I274" s="21"/>
      <c r="J274" s="18">
        <v>0</v>
      </c>
      <c r="K274" s="23">
        <v>100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0</v>
      </c>
      <c r="R274" s="23">
        <v>0</v>
      </c>
      <c r="S274" s="23">
        <v>0</v>
      </c>
      <c r="T274" s="18">
        <v>0</v>
      </c>
      <c r="U274" s="18">
        <v>0</v>
      </c>
      <c r="V274" s="20">
        <v>0</v>
      </c>
      <c r="W274" s="18">
        <v>0</v>
      </c>
      <c r="X274" s="24">
        <f t="shared" si="16"/>
        <v>0</v>
      </c>
    </row>
    <row r="275" spans="1:24" ht="25.5" outlineLevel="6">
      <c r="A275" s="21" t="s">
        <v>126</v>
      </c>
      <c r="B275" s="21" t="s">
        <v>134</v>
      </c>
      <c r="C275" s="21" t="s">
        <v>148</v>
      </c>
      <c r="D275" s="21" t="s">
        <v>43</v>
      </c>
      <c r="E275" s="22" t="s">
        <v>242</v>
      </c>
      <c r="F275" s="21"/>
      <c r="G275" s="21"/>
      <c r="H275" s="21"/>
      <c r="I275" s="21"/>
      <c r="J275" s="18">
        <v>0</v>
      </c>
      <c r="K275" s="23">
        <v>100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0</v>
      </c>
      <c r="R275" s="23">
        <v>0</v>
      </c>
      <c r="S275" s="23">
        <v>0</v>
      </c>
      <c r="T275" s="18">
        <v>0</v>
      </c>
      <c r="U275" s="18">
        <v>0</v>
      </c>
      <c r="V275" s="20">
        <v>0</v>
      </c>
      <c r="W275" s="18">
        <v>0</v>
      </c>
      <c r="X275" s="24">
        <f t="shared" si="16"/>
        <v>0</v>
      </c>
    </row>
    <row r="276" spans="1:24" ht="38.25" outlineLevel="4">
      <c r="A276" s="21" t="s">
        <v>126</v>
      </c>
      <c r="B276" s="21" t="s">
        <v>134</v>
      </c>
      <c r="C276" s="21" t="s">
        <v>149</v>
      </c>
      <c r="D276" s="21"/>
      <c r="E276" s="22" t="s">
        <v>348</v>
      </c>
      <c r="F276" s="21"/>
      <c r="G276" s="21"/>
      <c r="H276" s="21"/>
      <c r="I276" s="21"/>
      <c r="J276" s="18">
        <v>0</v>
      </c>
      <c r="K276" s="23">
        <v>50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  <c r="S276" s="23">
        <v>0</v>
      </c>
      <c r="T276" s="18">
        <v>0</v>
      </c>
      <c r="U276" s="18">
        <v>0</v>
      </c>
      <c r="V276" s="20">
        <v>0</v>
      </c>
      <c r="W276" s="18">
        <v>0</v>
      </c>
      <c r="X276" s="24">
        <f t="shared" si="16"/>
        <v>0</v>
      </c>
    </row>
    <row r="277" spans="1:24" ht="25.5" outlineLevel="5">
      <c r="A277" s="21" t="s">
        <v>126</v>
      </c>
      <c r="B277" s="21" t="s">
        <v>134</v>
      </c>
      <c r="C277" s="21" t="s">
        <v>150</v>
      </c>
      <c r="D277" s="21"/>
      <c r="E277" s="22" t="s">
        <v>349</v>
      </c>
      <c r="F277" s="21"/>
      <c r="G277" s="21"/>
      <c r="H277" s="21"/>
      <c r="I277" s="21"/>
      <c r="J277" s="18">
        <v>0</v>
      </c>
      <c r="K277" s="23">
        <v>50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v>0</v>
      </c>
      <c r="T277" s="18">
        <v>0</v>
      </c>
      <c r="U277" s="18">
        <v>0</v>
      </c>
      <c r="V277" s="20">
        <v>0</v>
      </c>
      <c r="W277" s="18">
        <v>0</v>
      </c>
      <c r="X277" s="24">
        <f t="shared" si="16"/>
        <v>0</v>
      </c>
    </row>
    <row r="278" spans="1:24" ht="25.5" outlineLevel="6">
      <c r="A278" s="21" t="s">
        <v>126</v>
      </c>
      <c r="B278" s="21" t="s">
        <v>134</v>
      </c>
      <c r="C278" s="21" t="s">
        <v>150</v>
      </c>
      <c r="D278" s="21" t="s">
        <v>43</v>
      </c>
      <c r="E278" s="22" t="s">
        <v>242</v>
      </c>
      <c r="F278" s="21"/>
      <c r="G278" s="21"/>
      <c r="H278" s="21"/>
      <c r="I278" s="21"/>
      <c r="J278" s="18">
        <v>0</v>
      </c>
      <c r="K278" s="23">
        <v>50</v>
      </c>
      <c r="L278" s="23">
        <v>0</v>
      </c>
      <c r="M278" s="23">
        <v>0</v>
      </c>
      <c r="N278" s="23">
        <v>0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18">
        <v>0</v>
      </c>
      <c r="U278" s="18">
        <v>0</v>
      </c>
      <c r="V278" s="20">
        <v>0</v>
      </c>
      <c r="W278" s="18">
        <v>0</v>
      </c>
      <c r="X278" s="24">
        <f t="shared" si="16"/>
        <v>0</v>
      </c>
    </row>
    <row r="279" spans="1:24" ht="25.5" outlineLevel="3">
      <c r="A279" s="21" t="s">
        <v>126</v>
      </c>
      <c r="B279" s="21" t="s">
        <v>134</v>
      </c>
      <c r="C279" s="21" t="s">
        <v>84</v>
      </c>
      <c r="D279" s="21"/>
      <c r="E279" s="22" t="s">
        <v>284</v>
      </c>
      <c r="F279" s="21"/>
      <c r="G279" s="21"/>
      <c r="H279" s="21"/>
      <c r="I279" s="21"/>
      <c r="J279" s="18">
        <v>0</v>
      </c>
      <c r="K279" s="23">
        <v>20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0</v>
      </c>
      <c r="R279" s="23">
        <v>0</v>
      </c>
      <c r="S279" s="23">
        <v>0</v>
      </c>
      <c r="T279" s="18">
        <v>0</v>
      </c>
      <c r="U279" s="18">
        <v>0</v>
      </c>
      <c r="V279" s="20">
        <v>0</v>
      </c>
      <c r="W279" s="18">
        <v>0</v>
      </c>
      <c r="X279" s="24">
        <f t="shared" si="16"/>
        <v>0</v>
      </c>
    </row>
    <row r="280" spans="1:24" ht="25.5" outlineLevel="4">
      <c r="A280" s="21" t="s">
        <v>126</v>
      </c>
      <c r="B280" s="21" t="s">
        <v>134</v>
      </c>
      <c r="C280" s="21" t="s">
        <v>85</v>
      </c>
      <c r="D280" s="21"/>
      <c r="E280" s="22" t="s">
        <v>285</v>
      </c>
      <c r="F280" s="21"/>
      <c r="G280" s="21"/>
      <c r="H280" s="21"/>
      <c r="I280" s="21"/>
      <c r="J280" s="18">
        <v>0</v>
      </c>
      <c r="K280" s="23">
        <v>20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</v>
      </c>
      <c r="S280" s="23">
        <v>0</v>
      </c>
      <c r="T280" s="18">
        <v>0</v>
      </c>
      <c r="U280" s="18">
        <v>0</v>
      </c>
      <c r="V280" s="20">
        <v>0</v>
      </c>
      <c r="W280" s="18">
        <v>0</v>
      </c>
      <c r="X280" s="24">
        <f t="shared" si="16"/>
        <v>0</v>
      </c>
    </row>
    <row r="281" spans="1:24" ht="25.5" outlineLevel="5">
      <c r="A281" s="21" t="s">
        <v>126</v>
      </c>
      <c r="B281" s="21" t="s">
        <v>134</v>
      </c>
      <c r="C281" s="21" t="s">
        <v>151</v>
      </c>
      <c r="D281" s="21"/>
      <c r="E281" s="22" t="s">
        <v>350</v>
      </c>
      <c r="F281" s="21"/>
      <c r="G281" s="21"/>
      <c r="H281" s="21"/>
      <c r="I281" s="21"/>
      <c r="J281" s="18">
        <v>0</v>
      </c>
      <c r="K281" s="23">
        <v>20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  <c r="S281" s="23">
        <v>0</v>
      </c>
      <c r="T281" s="18">
        <v>0</v>
      </c>
      <c r="U281" s="18">
        <v>0</v>
      </c>
      <c r="V281" s="20">
        <v>0</v>
      </c>
      <c r="W281" s="18">
        <v>0</v>
      </c>
      <c r="X281" s="24">
        <f t="shared" si="16"/>
        <v>0</v>
      </c>
    </row>
    <row r="282" spans="1:24" ht="25.5" outlineLevel="6">
      <c r="A282" s="21" t="s">
        <v>126</v>
      </c>
      <c r="B282" s="21" t="s">
        <v>134</v>
      </c>
      <c r="C282" s="21" t="s">
        <v>151</v>
      </c>
      <c r="D282" s="21" t="s">
        <v>43</v>
      </c>
      <c r="E282" s="22" t="s">
        <v>242</v>
      </c>
      <c r="F282" s="21"/>
      <c r="G282" s="21"/>
      <c r="H282" s="21"/>
      <c r="I282" s="21"/>
      <c r="J282" s="18">
        <v>0</v>
      </c>
      <c r="K282" s="23">
        <v>20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0</v>
      </c>
      <c r="T282" s="18">
        <v>0</v>
      </c>
      <c r="U282" s="18">
        <v>0</v>
      </c>
      <c r="V282" s="20">
        <v>0</v>
      </c>
      <c r="W282" s="18">
        <v>0</v>
      </c>
      <c r="X282" s="24">
        <f t="shared" si="16"/>
        <v>0</v>
      </c>
    </row>
    <row r="283" spans="1:24" outlineLevel="2">
      <c r="A283" s="21" t="s">
        <v>126</v>
      </c>
      <c r="B283" s="21" t="s">
        <v>152</v>
      </c>
      <c r="C283" s="21"/>
      <c r="D283" s="21"/>
      <c r="E283" s="22" t="s">
        <v>351</v>
      </c>
      <c r="F283" s="21"/>
      <c r="G283" s="21"/>
      <c r="H283" s="21"/>
      <c r="I283" s="21"/>
      <c r="J283" s="18">
        <v>0</v>
      </c>
      <c r="K283" s="23">
        <v>100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3">
        <v>0</v>
      </c>
      <c r="T283" s="18">
        <v>0</v>
      </c>
      <c r="U283" s="18">
        <v>0</v>
      </c>
      <c r="V283" s="20">
        <v>0</v>
      </c>
      <c r="W283" s="18">
        <v>0</v>
      </c>
      <c r="X283" s="24">
        <f t="shared" si="16"/>
        <v>0</v>
      </c>
    </row>
    <row r="284" spans="1:24" ht="25.5" outlineLevel="3">
      <c r="A284" s="21" t="s">
        <v>126</v>
      </c>
      <c r="B284" s="21" t="s">
        <v>152</v>
      </c>
      <c r="C284" s="21" t="s">
        <v>128</v>
      </c>
      <c r="D284" s="21"/>
      <c r="E284" s="22" t="s">
        <v>328</v>
      </c>
      <c r="F284" s="21"/>
      <c r="G284" s="21"/>
      <c r="H284" s="21"/>
      <c r="I284" s="21"/>
      <c r="J284" s="18">
        <v>0</v>
      </c>
      <c r="K284" s="23">
        <v>100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0</v>
      </c>
      <c r="S284" s="23">
        <v>0</v>
      </c>
      <c r="T284" s="18">
        <v>0</v>
      </c>
      <c r="U284" s="18">
        <v>0</v>
      </c>
      <c r="V284" s="20">
        <v>0</v>
      </c>
      <c r="W284" s="18">
        <v>0</v>
      </c>
      <c r="X284" s="24">
        <f t="shared" si="16"/>
        <v>0</v>
      </c>
    </row>
    <row r="285" spans="1:24" ht="25.5" outlineLevel="4">
      <c r="A285" s="21" t="s">
        <v>126</v>
      </c>
      <c r="B285" s="21" t="s">
        <v>152</v>
      </c>
      <c r="C285" s="21" t="s">
        <v>129</v>
      </c>
      <c r="D285" s="21"/>
      <c r="E285" s="22" t="s">
        <v>329</v>
      </c>
      <c r="F285" s="21"/>
      <c r="G285" s="21"/>
      <c r="H285" s="21"/>
      <c r="I285" s="21"/>
      <c r="J285" s="18">
        <v>0</v>
      </c>
      <c r="K285" s="23">
        <v>50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3">
        <v>0</v>
      </c>
      <c r="T285" s="18">
        <v>0</v>
      </c>
      <c r="U285" s="18">
        <v>0</v>
      </c>
      <c r="V285" s="20">
        <v>0</v>
      </c>
      <c r="W285" s="18">
        <v>0</v>
      </c>
      <c r="X285" s="24">
        <f t="shared" si="16"/>
        <v>0</v>
      </c>
    </row>
    <row r="286" spans="1:24" outlineLevel="5">
      <c r="A286" s="21" t="s">
        <v>126</v>
      </c>
      <c r="B286" s="21" t="s">
        <v>152</v>
      </c>
      <c r="C286" s="21" t="s">
        <v>153</v>
      </c>
      <c r="D286" s="21"/>
      <c r="E286" s="22" t="s">
        <v>352</v>
      </c>
      <c r="F286" s="21"/>
      <c r="G286" s="21"/>
      <c r="H286" s="21"/>
      <c r="I286" s="21"/>
      <c r="J286" s="18">
        <v>0</v>
      </c>
      <c r="K286" s="23">
        <v>50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18">
        <v>0</v>
      </c>
      <c r="U286" s="18">
        <v>0</v>
      </c>
      <c r="V286" s="20">
        <v>0</v>
      </c>
      <c r="W286" s="18">
        <v>0</v>
      </c>
      <c r="X286" s="24">
        <f t="shared" si="16"/>
        <v>0</v>
      </c>
    </row>
    <row r="287" spans="1:24" ht="25.5" outlineLevel="6">
      <c r="A287" s="21" t="s">
        <v>126</v>
      </c>
      <c r="B287" s="21" t="s">
        <v>152</v>
      </c>
      <c r="C287" s="21" t="s">
        <v>153</v>
      </c>
      <c r="D287" s="21" t="s">
        <v>43</v>
      </c>
      <c r="E287" s="22" t="s">
        <v>242</v>
      </c>
      <c r="F287" s="21"/>
      <c r="G287" s="21"/>
      <c r="H287" s="21"/>
      <c r="I287" s="21"/>
      <c r="J287" s="18">
        <v>0</v>
      </c>
      <c r="K287" s="23">
        <v>50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18">
        <v>0</v>
      </c>
      <c r="U287" s="18">
        <v>0</v>
      </c>
      <c r="V287" s="20">
        <v>0</v>
      </c>
      <c r="W287" s="18">
        <v>0</v>
      </c>
      <c r="X287" s="24">
        <f t="shared" si="16"/>
        <v>0</v>
      </c>
    </row>
    <row r="288" spans="1:24" outlineLevel="4">
      <c r="A288" s="21" t="s">
        <v>126</v>
      </c>
      <c r="B288" s="21" t="s">
        <v>152</v>
      </c>
      <c r="C288" s="21" t="s">
        <v>135</v>
      </c>
      <c r="D288" s="21"/>
      <c r="E288" s="22" t="s">
        <v>335</v>
      </c>
      <c r="F288" s="21"/>
      <c r="G288" s="21"/>
      <c r="H288" s="21"/>
      <c r="I288" s="21"/>
      <c r="J288" s="18">
        <v>0</v>
      </c>
      <c r="K288" s="23">
        <v>50</v>
      </c>
      <c r="L288" s="23">
        <v>0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0</v>
      </c>
      <c r="S288" s="23">
        <v>0</v>
      </c>
      <c r="T288" s="18">
        <v>0</v>
      </c>
      <c r="U288" s="18">
        <v>0</v>
      </c>
      <c r="V288" s="20">
        <v>0</v>
      </c>
      <c r="W288" s="18">
        <v>0</v>
      </c>
      <c r="X288" s="24">
        <f t="shared" si="16"/>
        <v>0</v>
      </c>
    </row>
    <row r="289" spans="1:24" outlineLevel="5">
      <c r="A289" s="21" t="s">
        <v>126</v>
      </c>
      <c r="B289" s="21" t="s">
        <v>152</v>
      </c>
      <c r="C289" s="21" t="s">
        <v>154</v>
      </c>
      <c r="D289" s="21"/>
      <c r="E289" s="22" t="s">
        <v>354</v>
      </c>
      <c r="F289" s="21"/>
      <c r="G289" s="21"/>
      <c r="H289" s="21"/>
      <c r="I289" s="21"/>
      <c r="J289" s="18">
        <v>0</v>
      </c>
      <c r="K289" s="23">
        <v>50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0</v>
      </c>
      <c r="R289" s="23">
        <v>0</v>
      </c>
      <c r="S289" s="23">
        <v>0</v>
      </c>
      <c r="T289" s="18">
        <v>0</v>
      </c>
      <c r="U289" s="18">
        <v>0</v>
      </c>
      <c r="V289" s="20">
        <v>0</v>
      </c>
      <c r="W289" s="18">
        <v>0</v>
      </c>
      <c r="X289" s="24">
        <f t="shared" si="16"/>
        <v>0</v>
      </c>
    </row>
    <row r="290" spans="1:24" ht="25.5" outlineLevel="6">
      <c r="A290" s="21" t="s">
        <v>126</v>
      </c>
      <c r="B290" s="21" t="s">
        <v>152</v>
      </c>
      <c r="C290" s="21" t="s">
        <v>154</v>
      </c>
      <c r="D290" s="21" t="s">
        <v>43</v>
      </c>
      <c r="E290" s="22" t="s">
        <v>242</v>
      </c>
      <c r="F290" s="21"/>
      <c r="G290" s="21"/>
      <c r="H290" s="21"/>
      <c r="I290" s="21"/>
      <c r="J290" s="18">
        <v>0</v>
      </c>
      <c r="K290" s="23">
        <v>50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3">
        <v>0</v>
      </c>
      <c r="T290" s="18">
        <v>0</v>
      </c>
      <c r="U290" s="18">
        <v>0</v>
      </c>
      <c r="V290" s="20">
        <v>0</v>
      </c>
      <c r="W290" s="18">
        <v>0</v>
      </c>
      <c r="X290" s="24">
        <f t="shared" si="16"/>
        <v>0</v>
      </c>
    </row>
    <row r="291" spans="1:24" outlineLevel="2">
      <c r="A291" s="21" t="s">
        <v>126</v>
      </c>
      <c r="B291" s="21" t="s">
        <v>155</v>
      </c>
      <c r="C291" s="21"/>
      <c r="D291" s="21"/>
      <c r="E291" s="22" t="s">
        <v>353</v>
      </c>
      <c r="F291" s="21"/>
      <c r="G291" s="21"/>
      <c r="H291" s="21"/>
      <c r="I291" s="21"/>
      <c r="J291" s="18">
        <v>0</v>
      </c>
      <c r="K291" s="23">
        <v>1742.9</v>
      </c>
      <c r="L291" s="23">
        <v>0</v>
      </c>
      <c r="M291" s="23">
        <v>0</v>
      </c>
      <c r="N291" s="23">
        <v>0</v>
      </c>
      <c r="O291" s="23">
        <v>0</v>
      </c>
      <c r="P291" s="23">
        <v>0</v>
      </c>
      <c r="Q291" s="23">
        <v>0</v>
      </c>
      <c r="R291" s="23">
        <v>0</v>
      </c>
      <c r="S291" s="23">
        <v>133.6</v>
      </c>
      <c r="T291" s="18">
        <v>133.5</v>
      </c>
      <c r="U291" s="18">
        <v>133.5</v>
      </c>
      <c r="V291" s="20">
        <v>7.6596477135808139E-2</v>
      </c>
      <c r="W291" s="18">
        <v>0</v>
      </c>
      <c r="X291" s="24">
        <f t="shared" si="16"/>
        <v>7.6653852774112101</v>
      </c>
    </row>
    <row r="292" spans="1:24" ht="25.5" outlineLevel="3">
      <c r="A292" s="21" t="s">
        <v>126</v>
      </c>
      <c r="B292" s="21" t="s">
        <v>155</v>
      </c>
      <c r="C292" s="21" t="s">
        <v>128</v>
      </c>
      <c r="D292" s="21"/>
      <c r="E292" s="22" t="s">
        <v>328</v>
      </c>
      <c r="F292" s="21"/>
      <c r="G292" s="21"/>
      <c r="H292" s="21"/>
      <c r="I292" s="21"/>
      <c r="J292" s="18">
        <v>0</v>
      </c>
      <c r="K292" s="23">
        <v>1742.9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0</v>
      </c>
      <c r="R292" s="23">
        <v>0</v>
      </c>
      <c r="S292" s="23">
        <v>133.6</v>
      </c>
      <c r="T292" s="18">
        <v>133.5</v>
      </c>
      <c r="U292" s="18">
        <v>133.5</v>
      </c>
      <c r="V292" s="20">
        <v>7.6596477135808139E-2</v>
      </c>
      <c r="W292" s="18">
        <v>0</v>
      </c>
      <c r="X292" s="24">
        <f t="shared" si="16"/>
        <v>7.6653852774112101</v>
      </c>
    </row>
    <row r="293" spans="1:24" outlineLevel="4">
      <c r="A293" s="21" t="s">
        <v>126</v>
      </c>
      <c r="B293" s="21" t="s">
        <v>155</v>
      </c>
      <c r="C293" s="21" t="s">
        <v>156</v>
      </c>
      <c r="D293" s="21"/>
      <c r="E293" s="22" t="s">
        <v>355</v>
      </c>
      <c r="F293" s="21"/>
      <c r="G293" s="21"/>
      <c r="H293" s="21"/>
      <c r="I293" s="21"/>
      <c r="J293" s="18">
        <v>0</v>
      </c>
      <c r="K293" s="23">
        <v>1742.9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  <c r="Q293" s="23">
        <v>0</v>
      </c>
      <c r="R293" s="23">
        <v>0</v>
      </c>
      <c r="S293" s="23">
        <v>133.6</v>
      </c>
      <c r="T293" s="18">
        <v>133.5</v>
      </c>
      <c r="U293" s="18">
        <v>133.5</v>
      </c>
      <c r="V293" s="20">
        <v>7.6596477135808139E-2</v>
      </c>
      <c r="W293" s="18">
        <v>0</v>
      </c>
      <c r="X293" s="24">
        <f t="shared" si="16"/>
        <v>7.6653852774112101</v>
      </c>
    </row>
    <row r="294" spans="1:24" ht="25.5" outlineLevel="5">
      <c r="A294" s="21" t="s">
        <v>126</v>
      </c>
      <c r="B294" s="21" t="s">
        <v>155</v>
      </c>
      <c r="C294" s="21" t="s">
        <v>157</v>
      </c>
      <c r="D294" s="21"/>
      <c r="E294" s="22" t="s">
        <v>356</v>
      </c>
      <c r="F294" s="21"/>
      <c r="G294" s="21"/>
      <c r="H294" s="21"/>
      <c r="I294" s="21"/>
      <c r="J294" s="18">
        <v>0</v>
      </c>
      <c r="K294" s="23">
        <v>1052.5999999999999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0</v>
      </c>
      <c r="S294" s="23">
        <v>133.6</v>
      </c>
      <c r="T294" s="18">
        <v>133.5</v>
      </c>
      <c r="U294" s="18">
        <v>133.5</v>
      </c>
      <c r="V294" s="20">
        <v>0.12682880486414591</v>
      </c>
      <c r="W294" s="18">
        <v>0</v>
      </c>
      <c r="X294" s="24">
        <f t="shared" si="16"/>
        <v>12.692380771423142</v>
      </c>
    </row>
    <row r="295" spans="1:24" ht="25.5" outlineLevel="6">
      <c r="A295" s="21" t="s">
        <v>126</v>
      </c>
      <c r="B295" s="21" t="s">
        <v>155</v>
      </c>
      <c r="C295" s="21" t="s">
        <v>157</v>
      </c>
      <c r="D295" s="21" t="s">
        <v>43</v>
      </c>
      <c r="E295" s="22" t="s">
        <v>242</v>
      </c>
      <c r="F295" s="21"/>
      <c r="G295" s="21"/>
      <c r="H295" s="21"/>
      <c r="I295" s="21"/>
      <c r="J295" s="18">
        <v>0</v>
      </c>
      <c r="K295" s="23">
        <v>1052.5999999999999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0</v>
      </c>
      <c r="R295" s="23">
        <v>0</v>
      </c>
      <c r="S295" s="23">
        <v>133.6</v>
      </c>
      <c r="T295" s="18">
        <v>133.5</v>
      </c>
      <c r="U295" s="18">
        <v>133.5</v>
      </c>
      <c r="V295" s="20">
        <v>0.12682880486414591</v>
      </c>
      <c r="W295" s="18">
        <v>0</v>
      </c>
      <c r="X295" s="24">
        <f t="shared" si="16"/>
        <v>12.692380771423142</v>
      </c>
    </row>
    <row r="296" spans="1:24" outlineLevel="5">
      <c r="A296" s="21" t="s">
        <v>126</v>
      </c>
      <c r="B296" s="21" t="s">
        <v>155</v>
      </c>
      <c r="C296" s="21" t="s">
        <v>158</v>
      </c>
      <c r="D296" s="21"/>
      <c r="E296" s="22" t="s">
        <v>332</v>
      </c>
      <c r="F296" s="21"/>
      <c r="G296" s="21"/>
      <c r="H296" s="21"/>
      <c r="I296" s="21"/>
      <c r="J296" s="18">
        <v>0</v>
      </c>
      <c r="K296" s="23">
        <v>690.3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0</v>
      </c>
      <c r="S296" s="23">
        <v>0</v>
      </c>
      <c r="T296" s="18">
        <v>0</v>
      </c>
      <c r="U296" s="18">
        <v>0</v>
      </c>
      <c r="V296" s="20">
        <v>0</v>
      </c>
      <c r="W296" s="18">
        <v>0</v>
      </c>
      <c r="X296" s="24">
        <f t="shared" si="16"/>
        <v>0</v>
      </c>
    </row>
    <row r="297" spans="1:24" ht="25.5" outlineLevel="6">
      <c r="A297" s="21" t="s">
        <v>126</v>
      </c>
      <c r="B297" s="21" t="s">
        <v>155</v>
      </c>
      <c r="C297" s="21" t="s">
        <v>158</v>
      </c>
      <c r="D297" s="21" t="s">
        <v>43</v>
      </c>
      <c r="E297" s="22" t="s">
        <v>242</v>
      </c>
      <c r="F297" s="21"/>
      <c r="G297" s="21"/>
      <c r="H297" s="21"/>
      <c r="I297" s="21"/>
      <c r="J297" s="18">
        <v>0</v>
      </c>
      <c r="K297" s="23">
        <v>690.3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18">
        <v>0</v>
      </c>
      <c r="U297" s="18">
        <v>0</v>
      </c>
      <c r="V297" s="20">
        <v>0</v>
      </c>
      <c r="W297" s="18">
        <v>0</v>
      </c>
      <c r="X297" s="24">
        <f t="shared" si="16"/>
        <v>0</v>
      </c>
    </row>
    <row r="298" spans="1:24" outlineLevel="2">
      <c r="A298" s="21" t="s">
        <v>126</v>
      </c>
      <c r="B298" s="21" t="s">
        <v>105</v>
      </c>
      <c r="C298" s="21"/>
      <c r="D298" s="21"/>
      <c r="E298" s="22" t="s">
        <v>305</v>
      </c>
      <c r="F298" s="21"/>
      <c r="G298" s="21"/>
      <c r="H298" s="21"/>
      <c r="I298" s="21"/>
      <c r="J298" s="18">
        <v>0</v>
      </c>
      <c r="K298" s="23">
        <v>10224.4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3">
        <v>2035.5</v>
      </c>
      <c r="T298" s="18">
        <v>1192.2</v>
      </c>
      <c r="U298" s="18">
        <v>1158.9000000000001</v>
      </c>
      <c r="V298" s="20">
        <v>0.20814913344548336</v>
      </c>
      <c r="W298" s="18">
        <v>0</v>
      </c>
      <c r="X298" s="24">
        <f t="shared" si="16"/>
        <v>19.908258675325694</v>
      </c>
    </row>
    <row r="299" spans="1:24" ht="25.5" outlineLevel="3">
      <c r="A299" s="21" t="s">
        <v>126</v>
      </c>
      <c r="B299" s="21" t="s">
        <v>105</v>
      </c>
      <c r="C299" s="21" t="s">
        <v>128</v>
      </c>
      <c r="D299" s="21"/>
      <c r="E299" s="22" t="s">
        <v>328</v>
      </c>
      <c r="F299" s="21"/>
      <c r="G299" s="21"/>
      <c r="H299" s="21"/>
      <c r="I299" s="21"/>
      <c r="J299" s="18">
        <v>0</v>
      </c>
      <c r="K299" s="23">
        <v>10224.4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0</v>
      </c>
      <c r="R299" s="23">
        <v>0</v>
      </c>
      <c r="S299" s="23">
        <v>2035.5</v>
      </c>
      <c r="T299" s="18">
        <v>1192.2</v>
      </c>
      <c r="U299" s="18">
        <v>1158.9000000000001</v>
      </c>
      <c r="V299" s="20">
        <v>0.20814913344548336</v>
      </c>
      <c r="W299" s="18">
        <v>0</v>
      </c>
      <c r="X299" s="24">
        <f t="shared" si="16"/>
        <v>19.908258675325694</v>
      </c>
    </row>
    <row r="300" spans="1:24" ht="25.5" outlineLevel="4">
      <c r="A300" s="21" t="s">
        <v>126</v>
      </c>
      <c r="B300" s="21" t="s">
        <v>105</v>
      </c>
      <c r="C300" s="21" t="s">
        <v>159</v>
      </c>
      <c r="D300" s="21"/>
      <c r="E300" s="22" t="s">
        <v>357</v>
      </c>
      <c r="F300" s="21"/>
      <c r="G300" s="21"/>
      <c r="H300" s="21"/>
      <c r="I300" s="21"/>
      <c r="J300" s="18">
        <v>0</v>
      </c>
      <c r="K300" s="23">
        <v>10224.4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  <c r="Q300" s="23">
        <v>0</v>
      </c>
      <c r="R300" s="23">
        <v>0</v>
      </c>
      <c r="S300" s="23">
        <v>2035.5</v>
      </c>
      <c r="T300" s="18">
        <v>1192.2</v>
      </c>
      <c r="U300" s="18">
        <v>1158.9000000000001</v>
      </c>
      <c r="V300" s="20">
        <v>0.20814913344548336</v>
      </c>
      <c r="W300" s="18">
        <v>0</v>
      </c>
      <c r="X300" s="24">
        <f t="shared" si="16"/>
        <v>19.908258675325694</v>
      </c>
    </row>
    <row r="301" spans="1:24" ht="25.5" outlineLevel="5">
      <c r="A301" s="21" t="s">
        <v>126</v>
      </c>
      <c r="B301" s="21" t="s">
        <v>105</v>
      </c>
      <c r="C301" s="21" t="s">
        <v>160</v>
      </c>
      <c r="D301" s="21"/>
      <c r="E301" s="22" t="s">
        <v>358</v>
      </c>
      <c r="F301" s="21"/>
      <c r="G301" s="21"/>
      <c r="H301" s="21"/>
      <c r="I301" s="21"/>
      <c r="J301" s="18">
        <v>0</v>
      </c>
      <c r="K301" s="23">
        <v>10224.4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  <c r="S301" s="23">
        <v>2035.5</v>
      </c>
      <c r="T301" s="18">
        <v>1192.2</v>
      </c>
      <c r="U301" s="18">
        <v>1158.9000000000001</v>
      </c>
      <c r="V301" s="20">
        <v>0.20814913344548336</v>
      </c>
      <c r="W301" s="18">
        <v>0</v>
      </c>
      <c r="X301" s="24">
        <f t="shared" si="16"/>
        <v>19.908258675325694</v>
      </c>
    </row>
    <row r="302" spans="1:24" ht="51" outlineLevel="6">
      <c r="A302" s="21" t="s">
        <v>126</v>
      </c>
      <c r="B302" s="21" t="s">
        <v>105</v>
      </c>
      <c r="C302" s="21" t="s">
        <v>160</v>
      </c>
      <c r="D302" s="21" t="s">
        <v>8</v>
      </c>
      <c r="E302" s="22" t="s">
        <v>208</v>
      </c>
      <c r="F302" s="21"/>
      <c r="G302" s="21"/>
      <c r="H302" s="21"/>
      <c r="I302" s="21"/>
      <c r="J302" s="18">
        <v>0</v>
      </c>
      <c r="K302" s="23">
        <v>8597.4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1460.1</v>
      </c>
      <c r="T302" s="18">
        <v>1192.2</v>
      </c>
      <c r="U302" s="18">
        <v>1158.9000000000001</v>
      </c>
      <c r="V302" s="20">
        <v>0.17370367785609603</v>
      </c>
      <c r="W302" s="18">
        <v>0</v>
      </c>
      <c r="X302" s="24">
        <f t="shared" si="16"/>
        <v>16.983041384604647</v>
      </c>
    </row>
    <row r="303" spans="1:24" outlineLevel="6">
      <c r="A303" s="21" t="s">
        <v>126</v>
      </c>
      <c r="B303" s="21" t="s">
        <v>105</v>
      </c>
      <c r="C303" s="21" t="s">
        <v>160</v>
      </c>
      <c r="D303" s="21" t="s">
        <v>9</v>
      </c>
      <c r="E303" s="22" t="s">
        <v>209</v>
      </c>
      <c r="F303" s="21"/>
      <c r="G303" s="21"/>
      <c r="H303" s="21"/>
      <c r="I303" s="21"/>
      <c r="J303" s="18">
        <v>0</v>
      </c>
      <c r="K303" s="23">
        <v>1627</v>
      </c>
      <c r="L303" s="23">
        <v>0</v>
      </c>
      <c r="M303" s="23">
        <v>0</v>
      </c>
      <c r="N303" s="23">
        <v>0</v>
      </c>
      <c r="O303" s="23">
        <v>0</v>
      </c>
      <c r="P303" s="23">
        <v>0</v>
      </c>
      <c r="Q303" s="23">
        <v>0</v>
      </c>
      <c r="R303" s="23">
        <v>0</v>
      </c>
      <c r="S303" s="23">
        <v>575.4</v>
      </c>
      <c r="T303" s="18">
        <v>58.4</v>
      </c>
      <c r="U303" s="18">
        <v>58.4</v>
      </c>
      <c r="V303" s="20">
        <v>0.39016594960049172</v>
      </c>
      <c r="W303" s="18">
        <v>0</v>
      </c>
      <c r="X303" s="24">
        <f t="shared" si="16"/>
        <v>35.365703749231713</v>
      </c>
    </row>
    <row r="304" spans="1:24" outlineLevel="1">
      <c r="A304" s="21" t="s">
        <v>126</v>
      </c>
      <c r="B304" s="21" t="s">
        <v>107</v>
      </c>
      <c r="C304" s="21"/>
      <c r="D304" s="21"/>
      <c r="E304" s="22" t="s">
        <v>307</v>
      </c>
      <c r="F304" s="21"/>
      <c r="G304" s="21"/>
      <c r="H304" s="21"/>
      <c r="I304" s="21"/>
      <c r="J304" s="18">
        <v>0</v>
      </c>
      <c r="K304" s="23">
        <v>3276.2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0</v>
      </c>
      <c r="R304" s="23">
        <v>0</v>
      </c>
      <c r="S304" s="23">
        <v>788.3</v>
      </c>
      <c r="T304" s="18">
        <v>31.6</v>
      </c>
      <c r="U304" s="18">
        <v>19.100000000000001</v>
      </c>
      <c r="V304" s="20">
        <v>0.39527501373542517</v>
      </c>
      <c r="W304" s="18">
        <v>0</v>
      </c>
      <c r="X304" s="24">
        <f t="shared" si="16"/>
        <v>24.061412612172639</v>
      </c>
    </row>
    <row r="305" spans="1:24" outlineLevel="2">
      <c r="A305" s="21" t="s">
        <v>126</v>
      </c>
      <c r="B305" s="21" t="s">
        <v>119</v>
      </c>
      <c r="C305" s="21"/>
      <c r="D305" s="21"/>
      <c r="E305" s="22" t="s">
        <v>319</v>
      </c>
      <c r="F305" s="21"/>
      <c r="G305" s="21"/>
      <c r="H305" s="21"/>
      <c r="I305" s="21"/>
      <c r="J305" s="18">
        <v>0</v>
      </c>
      <c r="K305" s="23">
        <v>3276.2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788.3</v>
      </c>
      <c r="T305" s="18">
        <v>31.6</v>
      </c>
      <c r="U305" s="18">
        <v>19.100000000000001</v>
      </c>
      <c r="V305" s="20">
        <v>0.39527501373542517</v>
      </c>
      <c r="W305" s="18">
        <v>0</v>
      </c>
      <c r="X305" s="24">
        <f t="shared" si="16"/>
        <v>24.061412612172639</v>
      </c>
    </row>
    <row r="306" spans="1:24" ht="25.5" outlineLevel="3">
      <c r="A306" s="21" t="s">
        <v>126</v>
      </c>
      <c r="B306" s="21" t="s">
        <v>119</v>
      </c>
      <c r="C306" s="21" t="s">
        <v>128</v>
      </c>
      <c r="D306" s="21"/>
      <c r="E306" s="22" t="s">
        <v>328</v>
      </c>
      <c r="F306" s="21"/>
      <c r="G306" s="21"/>
      <c r="H306" s="21"/>
      <c r="I306" s="21"/>
      <c r="J306" s="18">
        <v>0</v>
      </c>
      <c r="K306" s="23">
        <v>3276.2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788.3</v>
      </c>
      <c r="T306" s="18">
        <v>31.6</v>
      </c>
      <c r="U306" s="18">
        <v>19.100000000000001</v>
      </c>
      <c r="V306" s="20">
        <v>0.39527501373542517</v>
      </c>
      <c r="W306" s="18">
        <v>0</v>
      </c>
      <c r="X306" s="24">
        <f t="shared" si="16"/>
        <v>24.061412612172639</v>
      </c>
    </row>
    <row r="307" spans="1:24" ht="25.5" outlineLevel="4">
      <c r="A307" s="21" t="s">
        <v>126</v>
      </c>
      <c r="B307" s="21" t="s">
        <v>119</v>
      </c>
      <c r="C307" s="21" t="s">
        <v>129</v>
      </c>
      <c r="D307" s="21"/>
      <c r="E307" s="22" t="s">
        <v>329</v>
      </c>
      <c r="F307" s="21"/>
      <c r="G307" s="21"/>
      <c r="H307" s="21"/>
      <c r="I307" s="21"/>
      <c r="J307" s="18">
        <v>0</v>
      </c>
      <c r="K307" s="23">
        <v>3276.2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788.3</v>
      </c>
      <c r="T307" s="18">
        <v>31.6</v>
      </c>
      <c r="U307" s="18">
        <v>19.100000000000001</v>
      </c>
      <c r="V307" s="20">
        <v>0.39527501373542517</v>
      </c>
      <c r="W307" s="18">
        <v>0</v>
      </c>
      <c r="X307" s="24">
        <f t="shared" si="16"/>
        <v>24.061412612172639</v>
      </c>
    </row>
    <row r="308" spans="1:24" outlineLevel="5">
      <c r="A308" s="21" t="s">
        <v>126</v>
      </c>
      <c r="B308" s="21" t="s">
        <v>119</v>
      </c>
      <c r="C308" s="21" t="s">
        <v>161</v>
      </c>
      <c r="D308" s="21"/>
      <c r="E308" s="22" t="s">
        <v>359</v>
      </c>
      <c r="F308" s="21"/>
      <c r="G308" s="21"/>
      <c r="H308" s="21"/>
      <c r="I308" s="21"/>
      <c r="J308" s="18">
        <v>0</v>
      </c>
      <c r="K308" s="23">
        <v>3276.2</v>
      </c>
      <c r="L308" s="23">
        <v>0</v>
      </c>
      <c r="M308" s="23">
        <v>0</v>
      </c>
      <c r="N308" s="23">
        <v>0</v>
      </c>
      <c r="O308" s="23">
        <v>0</v>
      </c>
      <c r="P308" s="23">
        <v>0</v>
      </c>
      <c r="Q308" s="23">
        <v>0</v>
      </c>
      <c r="R308" s="23">
        <v>0</v>
      </c>
      <c r="S308" s="23">
        <v>788.3</v>
      </c>
      <c r="T308" s="18">
        <v>31.6</v>
      </c>
      <c r="U308" s="18">
        <v>19.100000000000001</v>
      </c>
      <c r="V308" s="20">
        <v>0.39527501373542517</v>
      </c>
      <c r="W308" s="18">
        <v>0</v>
      </c>
      <c r="X308" s="24">
        <f t="shared" si="16"/>
        <v>24.061412612172639</v>
      </c>
    </row>
    <row r="309" spans="1:24" outlineLevel="6">
      <c r="A309" s="21" t="s">
        <v>126</v>
      </c>
      <c r="B309" s="21" t="s">
        <v>119</v>
      </c>
      <c r="C309" s="21" t="s">
        <v>161</v>
      </c>
      <c r="D309" s="21" t="s">
        <v>110</v>
      </c>
      <c r="E309" s="22" t="s">
        <v>310</v>
      </c>
      <c r="F309" s="21"/>
      <c r="G309" s="21"/>
      <c r="H309" s="21"/>
      <c r="I309" s="21"/>
      <c r="J309" s="18">
        <v>0</v>
      </c>
      <c r="K309" s="23">
        <v>3276.2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788.3</v>
      </c>
      <c r="T309" s="18">
        <v>31.6</v>
      </c>
      <c r="U309" s="18">
        <v>19.100000000000001</v>
      </c>
      <c r="V309" s="20">
        <v>0.39527501373542517</v>
      </c>
      <c r="W309" s="18">
        <v>0</v>
      </c>
      <c r="X309" s="24">
        <f t="shared" si="16"/>
        <v>24.061412612172639</v>
      </c>
    </row>
    <row r="310" spans="1:24">
      <c r="A310" s="16" t="s">
        <v>162</v>
      </c>
      <c r="B310" s="16"/>
      <c r="C310" s="16"/>
      <c r="D310" s="16"/>
      <c r="E310" s="17" t="s">
        <v>360</v>
      </c>
      <c r="F310" s="16"/>
      <c r="G310" s="16"/>
      <c r="H310" s="16"/>
      <c r="I310" s="16"/>
      <c r="J310" s="18">
        <v>0</v>
      </c>
      <c r="K310" s="19">
        <f>K311</f>
        <v>1852.5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331</v>
      </c>
      <c r="T310" s="18">
        <v>210</v>
      </c>
      <c r="U310" s="18">
        <v>154</v>
      </c>
      <c r="V310" s="20">
        <v>0.22368563100507394</v>
      </c>
      <c r="W310" s="18">
        <v>0</v>
      </c>
      <c r="X310" s="15">
        <f t="shared" si="16"/>
        <v>17.867746288798919</v>
      </c>
    </row>
    <row r="311" spans="1:24" outlineLevel="1">
      <c r="A311" s="21" t="s">
        <v>162</v>
      </c>
      <c r="B311" s="21" t="s">
        <v>3</v>
      </c>
      <c r="C311" s="21"/>
      <c r="D311" s="21"/>
      <c r="E311" s="22" t="s">
        <v>203</v>
      </c>
      <c r="F311" s="21"/>
      <c r="G311" s="21"/>
      <c r="H311" s="21"/>
      <c r="I311" s="21"/>
      <c r="J311" s="18">
        <v>0</v>
      </c>
      <c r="K311" s="23">
        <f>K312+K317</f>
        <v>1852.5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  <c r="S311" s="23">
        <v>331</v>
      </c>
      <c r="T311" s="18">
        <v>210</v>
      </c>
      <c r="U311" s="18">
        <v>154</v>
      </c>
      <c r="V311" s="20">
        <v>0.22368563100507394</v>
      </c>
      <c r="W311" s="18">
        <v>0</v>
      </c>
      <c r="X311" s="24">
        <f t="shared" si="16"/>
        <v>17.867746288798919</v>
      </c>
    </row>
    <row r="312" spans="1:24" ht="25.5" outlineLevel="2">
      <c r="A312" s="21" t="s">
        <v>162</v>
      </c>
      <c r="B312" s="21" t="s">
        <v>163</v>
      </c>
      <c r="C312" s="21"/>
      <c r="D312" s="21"/>
      <c r="E312" s="22" t="s">
        <v>361</v>
      </c>
      <c r="F312" s="21"/>
      <c r="G312" s="21"/>
      <c r="H312" s="21"/>
      <c r="I312" s="21"/>
      <c r="J312" s="18">
        <v>0</v>
      </c>
      <c r="K312" s="23">
        <v>1153.3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  <c r="S312" s="23">
        <v>214.7</v>
      </c>
      <c r="T312" s="18">
        <v>210</v>
      </c>
      <c r="U312" s="18">
        <v>154</v>
      </c>
      <c r="V312" s="20">
        <v>0.2358245188139414</v>
      </c>
      <c r="W312" s="18">
        <v>0</v>
      </c>
      <c r="X312" s="24">
        <f t="shared" si="16"/>
        <v>18.616144975288304</v>
      </c>
    </row>
    <row r="313" spans="1:24" ht="25.5" outlineLevel="3">
      <c r="A313" s="21" t="s">
        <v>162</v>
      </c>
      <c r="B313" s="21" t="s">
        <v>163</v>
      </c>
      <c r="C313" s="21" t="s">
        <v>30</v>
      </c>
      <c r="D313" s="21"/>
      <c r="E313" s="22" t="s">
        <v>229</v>
      </c>
      <c r="F313" s="21"/>
      <c r="G313" s="21"/>
      <c r="H313" s="21"/>
      <c r="I313" s="21"/>
      <c r="J313" s="18">
        <v>0</v>
      </c>
      <c r="K313" s="23">
        <v>1153.3</v>
      </c>
      <c r="L313" s="23">
        <v>0</v>
      </c>
      <c r="M313" s="23">
        <v>0</v>
      </c>
      <c r="N313" s="23">
        <v>0</v>
      </c>
      <c r="O313" s="23">
        <v>0</v>
      </c>
      <c r="P313" s="23">
        <v>0</v>
      </c>
      <c r="Q313" s="23">
        <v>0</v>
      </c>
      <c r="R313" s="23">
        <v>0</v>
      </c>
      <c r="S313" s="23">
        <v>214.7</v>
      </c>
      <c r="T313" s="18">
        <v>210</v>
      </c>
      <c r="U313" s="18">
        <v>154</v>
      </c>
      <c r="V313" s="20">
        <v>0.2358245188139414</v>
      </c>
      <c r="W313" s="18">
        <v>0</v>
      </c>
      <c r="X313" s="24">
        <f t="shared" si="16"/>
        <v>18.616144975288304</v>
      </c>
    </row>
    <row r="314" spans="1:24" ht="25.5" outlineLevel="4">
      <c r="A314" s="21" t="s">
        <v>162</v>
      </c>
      <c r="B314" s="21" t="s">
        <v>163</v>
      </c>
      <c r="C314" s="21" t="s">
        <v>164</v>
      </c>
      <c r="D314" s="21"/>
      <c r="E314" s="22" t="s">
        <v>362</v>
      </c>
      <c r="F314" s="21"/>
      <c r="G314" s="21"/>
      <c r="H314" s="21"/>
      <c r="I314" s="21"/>
      <c r="J314" s="18">
        <v>0</v>
      </c>
      <c r="K314" s="23">
        <v>1153.3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  <c r="S314" s="23">
        <v>214.7</v>
      </c>
      <c r="T314" s="18">
        <v>210</v>
      </c>
      <c r="U314" s="18">
        <v>154</v>
      </c>
      <c r="V314" s="20">
        <v>0.2358245188139414</v>
      </c>
      <c r="W314" s="18">
        <v>0</v>
      </c>
      <c r="X314" s="24">
        <f t="shared" si="16"/>
        <v>18.616144975288304</v>
      </c>
    </row>
    <row r="315" spans="1:24" ht="25.5" outlineLevel="5">
      <c r="A315" s="21" t="s">
        <v>162</v>
      </c>
      <c r="B315" s="21" t="s">
        <v>163</v>
      </c>
      <c r="C315" s="21" t="s">
        <v>165</v>
      </c>
      <c r="D315" s="21"/>
      <c r="E315" s="22" t="s">
        <v>363</v>
      </c>
      <c r="F315" s="21"/>
      <c r="G315" s="21"/>
      <c r="H315" s="21"/>
      <c r="I315" s="21"/>
      <c r="J315" s="18">
        <v>0</v>
      </c>
      <c r="K315" s="23">
        <v>1153.3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0</v>
      </c>
      <c r="R315" s="23">
        <v>0</v>
      </c>
      <c r="S315" s="23">
        <v>214.7</v>
      </c>
      <c r="T315" s="18">
        <v>210</v>
      </c>
      <c r="U315" s="18">
        <v>154</v>
      </c>
      <c r="V315" s="20">
        <v>0.2358245188139414</v>
      </c>
      <c r="W315" s="18">
        <v>0</v>
      </c>
      <c r="X315" s="24">
        <f t="shared" si="16"/>
        <v>18.616144975288304</v>
      </c>
    </row>
    <row r="316" spans="1:24" ht="51" outlineLevel="6">
      <c r="A316" s="21" t="s">
        <v>162</v>
      </c>
      <c r="B316" s="21" t="s">
        <v>163</v>
      </c>
      <c r="C316" s="21" t="s">
        <v>165</v>
      </c>
      <c r="D316" s="21" t="s">
        <v>8</v>
      </c>
      <c r="E316" s="22" t="s">
        <v>208</v>
      </c>
      <c r="F316" s="21"/>
      <c r="G316" s="21"/>
      <c r="H316" s="21"/>
      <c r="I316" s="21"/>
      <c r="J316" s="18">
        <v>0</v>
      </c>
      <c r="K316" s="23">
        <v>1153.3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0</v>
      </c>
      <c r="S316" s="23">
        <v>214.7</v>
      </c>
      <c r="T316" s="18">
        <v>210</v>
      </c>
      <c r="U316" s="18">
        <v>154</v>
      </c>
      <c r="V316" s="20">
        <v>0.2358245188139414</v>
      </c>
      <c r="W316" s="18">
        <v>0</v>
      </c>
      <c r="X316" s="24">
        <f t="shared" si="16"/>
        <v>18.616144975288304</v>
      </c>
    </row>
    <row r="317" spans="1:24" ht="38.25" outlineLevel="2">
      <c r="A317" s="21" t="s">
        <v>162</v>
      </c>
      <c r="B317" s="21" t="s">
        <v>166</v>
      </c>
      <c r="C317" s="21"/>
      <c r="D317" s="21"/>
      <c r="E317" s="22" t="s">
        <v>364</v>
      </c>
      <c r="F317" s="21"/>
      <c r="G317" s="21"/>
      <c r="H317" s="21"/>
      <c r="I317" s="21"/>
      <c r="J317" s="18">
        <v>0</v>
      </c>
      <c r="K317" s="23">
        <v>699.2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116.3</v>
      </c>
      <c r="T317" s="18">
        <v>83</v>
      </c>
      <c r="U317" s="18">
        <v>60.5</v>
      </c>
      <c r="V317" s="20">
        <v>0.20366132723112129</v>
      </c>
      <c r="W317" s="18">
        <v>0</v>
      </c>
      <c r="X317" s="24">
        <f t="shared" si="16"/>
        <v>16.633295194508008</v>
      </c>
    </row>
    <row r="318" spans="1:24" ht="25.5" outlineLevel="3">
      <c r="A318" s="21" t="s">
        <v>162</v>
      </c>
      <c r="B318" s="21" t="s">
        <v>166</v>
      </c>
      <c r="C318" s="21" t="s">
        <v>30</v>
      </c>
      <c r="D318" s="21"/>
      <c r="E318" s="22" t="s">
        <v>229</v>
      </c>
      <c r="F318" s="21"/>
      <c r="G318" s="21"/>
      <c r="H318" s="21"/>
      <c r="I318" s="21"/>
      <c r="J318" s="18">
        <v>0</v>
      </c>
      <c r="K318" s="23">
        <v>699.2</v>
      </c>
      <c r="L318" s="23">
        <v>0</v>
      </c>
      <c r="M318" s="23">
        <v>0</v>
      </c>
      <c r="N318" s="23">
        <v>0</v>
      </c>
      <c r="O318" s="23">
        <v>0</v>
      </c>
      <c r="P318" s="23">
        <v>0</v>
      </c>
      <c r="Q318" s="23">
        <v>0</v>
      </c>
      <c r="R318" s="23">
        <v>0</v>
      </c>
      <c r="S318" s="23">
        <v>116.3</v>
      </c>
      <c r="T318" s="18">
        <v>83</v>
      </c>
      <c r="U318" s="18">
        <v>60.5</v>
      </c>
      <c r="V318" s="20">
        <v>0.20366132723112129</v>
      </c>
      <c r="W318" s="18">
        <v>0</v>
      </c>
      <c r="X318" s="24">
        <f t="shared" si="16"/>
        <v>16.633295194508008</v>
      </c>
    </row>
    <row r="319" spans="1:24" ht="25.5" outlineLevel="4">
      <c r="A319" s="21" t="s">
        <v>162</v>
      </c>
      <c r="B319" s="21" t="s">
        <v>166</v>
      </c>
      <c r="C319" s="21" t="s">
        <v>164</v>
      </c>
      <c r="D319" s="21"/>
      <c r="E319" s="22" t="s">
        <v>362</v>
      </c>
      <c r="F319" s="21"/>
      <c r="G319" s="21"/>
      <c r="H319" s="21"/>
      <c r="I319" s="21"/>
      <c r="J319" s="18">
        <v>0</v>
      </c>
      <c r="K319" s="23">
        <v>699.2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  <c r="Q319" s="23">
        <v>0</v>
      </c>
      <c r="R319" s="23">
        <v>0</v>
      </c>
      <c r="S319" s="23">
        <v>116.3</v>
      </c>
      <c r="T319" s="18">
        <v>83</v>
      </c>
      <c r="U319" s="18">
        <v>60.5</v>
      </c>
      <c r="V319" s="20">
        <v>0.20366132723112129</v>
      </c>
      <c r="W319" s="18">
        <v>0</v>
      </c>
      <c r="X319" s="24">
        <f t="shared" si="16"/>
        <v>16.633295194508008</v>
      </c>
    </row>
    <row r="320" spans="1:24" ht="25.5" outlineLevel="5">
      <c r="A320" s="21" t="s">
        <v>162</v>
      </c>
      <c r="B320" s="21" t="s">
        <v>166</v>
      </c>
      <c r="C320" s="21" t="s">
        <v>167</v>
      </c>
      <c r="D320" s="21"/>
      <c r="E320" s="22" t="s">
        <v>365</v>
      </c>
      <c r="F320" s="21"/>
      <c r="G320" s="21"/>
      <c r="H320" s="21"/>
      <c r="I320" s="21"/>
      <c r="J320" s="18">
        <v>0</v>
      </c>
      <c r="K320" s="23">
        <v>699.2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  <c r="Q320" s="23">
        <v>0</v>
      </c>
      <c r="R320" s="23">
        <v>0</v>
      </c>
      <c r="S320" s="23">
        <v>116.3</v>
      </c>
      <c r="T320" s="18">
        <v>83</v>
      </c>
      <c r="U320" s="18">
        <v>60.5</v>
      </c>
      <c r="V320" s="20">
        <v>0.20366132723112129</v>
      </c>
      <c r="W320" s="18">
        <v>0</v>
      </c>
      <c r="X320" s="24">
        <f t="shared" si="16"/>
        <v>16.633295194508008</v>
      </c>
    </row>
    <row r="321" spans="1:24" ht="51" outlineLevel="6">
      <c r="A321" s="21" t="s">
        <v>162</v>
      </c>
      <c r="B321" s="21" t="s">
        <v>166</v>
      </c>
      <c r="C321" s="21" t="s">
        <v>167</v>
      </c>
      <c r="D321" s="21" t="s">
        <v>8</v>
      </c>
      <c r="E321" s="22" t="s">
        <v>208</v>
      </c>
      <c r="F321" s="21"/>
      <c r="G321" s="21"/>
      <c r="H321" s="21"/>
      <c r="I321" s="21"/>
      <c r="J321" s="18">
        <v>0</v>
      </c>
      <c r="K321" s="23">
        <v>547.20000000000005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  <c r="S321" s="23">
        <v>84.7</v>
      </c>
      <c r="T321" s="18">
        <v>83</v>
      </c>
      <c r="U321" s="18">
        <v>60.5</v>
      </c>
      <c r="V321" s="20">
        <v>0.19755116959064328</v>
      </c>
      <c r="W321" s="18">
        <v>0</v>
      </c>
      <c r="X321" s="24">
        <f t="shared" si="16"/>
        <v>15.478801169590643</v>
      </c>
    </row>
    <row r="322" spans="1:24" outlineLevel="6">
      <c r="A322" s="21" t="s">
        <v>162</v>
      </c>
      <c r="B322" s="21" t="s">
        <v>166</v>
      </c>
      <c r="C322" s="21" t="s">
        <v>167</v>
      </c>
      <c r="D322" s="21" t="s">
        <v>9</v>
      </c>
      <c r="E322" s="22" t="s">
        <v>209</v>
      </c>
      <c r="F322" s="21"/>
      <c r="G322" s="21"/>
      <c r="H322" s="21"/>
      <c r="I322" s="21"/>
      <c r="J322" s="18">
        <v>0</v>
      </c>
      <c r="K322" s="23">
        <v>150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31.3</v>
      </c>
      <c r="T322" s="18">
        <v>0</v>
      </c>
      <c r="U322" s="18">
        <v>0</v>
      </c>
      <c r="V322" s="20">
        <v>0.22666666666666666</v>
      </c>
      <c r="W322" s="18">
        <v>0</v>
      </c>
      <c r="X322" s="24">
        <f t="shared" si="16"/>
        <v>20.866666666666667</v>
      </c>
    </row>
    <row r="323" spans="1:24" outlineLevel="6">
      <c r="A323" s="21" t="s">
        <v>162</v>
      </c>
      <c r="B323" s="21" t="s">
        <v>166</v>
      </c>
      <c r="C323" s="21" t="s">
        <v>167</v>
      </c>
      <c r="D323" s="21" t="s">
        <v>10</v>
      </c>
      <c r="E323" s="22" t="s">
        <v>210</v>
      </c>
      <c r="F323" s="21"/>
      <c r="G323" s="21"/>
      <c r="H323" s="21"/>
      <c r="I323" s="21"/>
      <c r="J323" s="18">
        <v>0</v>
      </c>
      <c r="K323" s="23">
        <v>2</v>
      </c>
      <c r="L323" s="23">
        <v>0</v>
      </c>
      <c r="M323" s="23">
        <v>0</v>
      </c>
      <c r="N323" s="23">
        <v>0</v>
      </c>
      <c r="O323" s="23">
        <v>0</v>
      </c>
      <c r="P323" s="23">
        <v>0</v>
      </c>
      <c r="Q323" s="23">
        <v>0</v>
      </c>
      <c r="R323" s="23">
        <v>0</v>
      </c>
      <c r="S323" s="23">
        <v>0.3</v>
      </c>
      <c r="T323" s="18">
        <v>0.3</v>
      </c>
      <c r="U323" s="18">
        <v>0.3</v>
      </c>
      <c r="V323" s="20">
        <v>0.15</v>
      </c>
      <c r="W323" s="18">
        <v>0</v>
      </c>
      <c r="X323" s="24">
        <f t="shared" si="16"/>
        <v>15</v>
      </c>
    </row>
    <row r="324" spans="1:24" s="1" customFormat="1">
      <c r="A324" s="16" t="s">
        <v>168</v>
      </c>
      <c r="B324" s="16"/>
      <c r="C324" s="16"/>
      <c r="D324" s="16"/>
      <c r="E324" s="17" t="s">
        <v>366</v>
      </c>
      <c r="F324" s="16"/>
      <c r="G324" s="16"/>
      <c r="H324" s="16"/>
      <c r="I324" s="16"/>
      <c r="J324" s="18">
        <v>0</v>
      </c>
      <c r="K324" s="19">
        <v>1145.0999999999999</v>
      </c>
      <c r="L324" s="19">
        <v>0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208.5</v>
      </c>
      <c r="T324" s="18">
        <v>212</v>
      </c>
      <c r="U324" s="18">
        <v>152.4</v>
      </c>
      <c r="V324" s="20">
        <v>0.23491398131167585</v>
      </c>
      <c r="W324" s="18">
        <v>0</v>
      </c>
      <c r="X324" s="15">
        <f t="shared" si="16"/>
        <v>18.208016767094577</v>
      </c>
    </row>
    <row r="325" spans="1:24" outlineLevel="1">
      <c r="A325" s="21" t="s">
        <v>168</v>
      </c>
      <c r="B325" s="21" t="s">
        <v>3</v>
      </c>
      <c r="C325" s="21"/>
      <c r="D325" s="21"/>
      <c r="E325" s="22" t="s">
        <v>203</v>
      </c>
      <c r="F325" s="21"/>
      <c r="G325" s="21"/>
      <c r="H325" s="21"/>
      <c r="I325" s="21"/>
      <c r="J325" s="18">
        <v>0</v>
      </c>
      <c r="K325" s="23">
        <v>1145.0999999999999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  <c r="S325" s="23">
        <v>208.5</v>
      </c>
      <c r="T325" s="18">
        <v>212</v>
      </c>
      <c r="U325" s="18">
        <v>152.4</v>
      </c>
      <c r="V325" s="20">
        <v>0.23491398131167585</v>
      </c>
      <c r="W325" s="18">
        <v>0</v>
      </c>
      <c r="X325" s="24">
        <f t="shared" si="16"/>
        <v>18.208016767094577</v>
      </c>
    </row>
    <row r="326" spans="1:24" ht="25.5" outlineLevel="2">
      <c r="A326" s="21" t="s">
        <v>168</v>
      </c>
      <c r="B326" s="21" t="s">
        <v>4</v>
      </c>
      <c r="C326" s="21"/>
      <c r="D326" s="21"/>
      <c r="E326" s="22" t="s">
        <v>204</v>
      </c>
      <c r="F326" s="21"/>
      <c r="G326" s="21"/>
      <c r="H326" s="21"/>
      <c r="I326" s="21"/>
      <c r="J326" s="18">
        <v>0</v>
      </c>
      <c r="K326" s="23">
        <v>1145.0999999999999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  <c r="S326" s="23">
        <v>208.5</v>
      </c>
      <c r="T326" s="18">
        <v>212</v>
      </c>
      <c r="U326" s="18">
        <v>152.4</v>
      </c>
      <c r="V326" s="20">
        <v>0.23491398131167585</v>
      </c>
      <c r="W326" s="18">
        <v>0</v>
      </c>
      <c r="X326" s="24">
        <f t="shared" si="16"/>
        <v>18.208016767094577</v>
      </c>
    </row>
    <row r="327" spans="1:24" ht="25.5" outlineLevel="3">
      <c r="A327" s="21" t="s">
        <v>168</v>
      </c>
      <c r="B327" s="21" t="s">
        <v>4</v>
      </c>
      <c r="C327" s="21" t="s">
        <v>30</v>
      </c>
      <c r="D327" s="21"/>
      <c r="E327" s="22" t="s">
        <v>229</v>
      </c>
      <c r="F327" s="21"/>
      <c r="G327" s="21"/>
      <c r="H327" s="21"/>
      <c r="I327" s="21"/>
      <c r="J327" s="18">
        <v>0</v>
      </c>
      <c r="K327" s="23">
        <v>1145.0999999999999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208.5</v>
      </c>
      <c r="T327" s="18">
        <v>212</v>
      </c>
      <c r="U327" s="18">
        <v>152.4</v>
      </c>
      <c r="V327" s="20">
        <v>0.23491398131167585</v>
      </c>
      <c r="W327" s="18">
        <v>0</v>
      </c>
      <c r="X327" s="24">
        <f t="shared" si="16"/>
        <v>18.208016767094577</v>
      </c>
    </row>
    <row r="328" spans="1:24" ht="25.5" outlineLevel="4">
      <c r="A328" s="21" t="s">
        <v>168</v>
      </c>
      <c r="B328" s="21" t="s">
        <v>4</v>
      </c>
      <c r="C328" s="21" t="s">
        <v>164</v>
      </c>
      <c r="D328" s="21"/>
      <c r="E328" s="22" t="s">
        <v>362</v>
      </c>
      <c r="F328" s="21"/>
      <c r="G328" s="21"/>
      <c r="H328" s="21"/>
      <c r="I328" s="21"/>
      <c r="J328" s="18">
        <v>0</v>
      </c>
      <c r="K328" s="23">
        <v>1145.0999999999999</v>
      </c>
      <c r="L328" s="23">
        <v>0</v>
      </c>
      <c r="M328" s="23">
        <v>0</v>
      </c>
      <c r="N328" s="23">
        <v>0</v>
      </c>
      <c r="O328" s="23">
        <v>0</v>
      </c>
      <c r="P328" s="23">
        <v>0</v>
      </c>
      <c r="Q328" s="23">
        <v>0</v>
      </c>
      <c r="R328" s="23">
        <v>0</v>
      </c>
      <c r="S328" s="23">
        <v>208.5</v>
      </c>
      <c r="T328" s="18">
        <v>212</v>
      </c>
      <c r="U328" s="18">
        <v>152.4</v>
      </c>
      <c r="V328" s="20">
        <v>0.23491398131167585</v>
      </c>
      <c r="W328" s="18">
        <v>0</v>
      </c>
      <c r="X328" s="24">
        <f t="shared" si="16"/>
        <v>18.208016767094577</v>
      </c>
    </row>
    <row r="329" spans="1:24" outlineLevel="5">
      <c r="A329" s="21" t="s">
        <v>168</v>
      </c>
      <c r="B329" s="21" t="s">
        <v>4</v>
      </c>
      <c r="C329" s="21" t="s">
        <v>169</v>
      </c>
      <c r="D329" s="21"/>
      <c r="E329" s="22" t="s">
        <v>366</v>
      </c>
      <c r="F329" s="21"/>
      <c r="G329" s="21"/>
      <c r="H329" s="21"/>
      <c r="I329" s="21"/>
      <c r="J329" s="18">
        <v>0</v>
      </c>
      <c r="K329" s="23">
        <v>1145.0999999999999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0</v>
      </c>
      <c r="S329" s="23">
        <v>208.5</v>
      </c>
      <c r="T329" s="18">
        <v>212</v>
      </c>
      <c r="U329" s="18">
        <v>152.4</v>
      </c>
      <c r="V329" s="20">
        <v>0.23491398131167585</v>
      </c>
      <c r="W329" s="18">
        <v>0</v>
      </c>
      <c r="X329" s="24">
        <f t="shared" si="16"/>
        <v>18.208016767094577</v>
      </c>
    </row>
    <row r="330" spans="1:24" ht="51" outlineLevel="6">
      <c r="A330" s="21" t="s">
        <v>168</v>
      </c>
      <c r="B330" s="21" t="s">
        <v>4</v>
      </c>
      <c r="C330" s="21" t="s">
        <v>169</v>
      </c>
      <c r="D330" s="21" t="s">
        <v>8</v>
      </c>
      <c r="E330" s="22" t="s">
        <v>208</v>
      </c>
      <c r="F330" s="21"/>
      <c r="G330" s="21"/>
      <c r="H330" s="21"/>
      <c r="I330" s="21"/>
      <c r="J330" s="18">
        <v>0</v>
      </c>
      <c r="K330" s="23">
        <v>1116.3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  <c r="S330" s="23">
        <v>208.5</v>
      </c>
      <c r="T330" s="18">
        <v>212</v>
      </c>
      <c r="U330" s="18">
        <v>152.4</v>
      </c>
      <c r="V330" s="20">
        <v>0.24097464839200933</v>
      </c>
      <c r="W330" s="18">
        <v>0</v>
      </c>
      <c r="X330" s="24">
        <f t="shared" si="16"/>
        <v>18.677774791722655</v>
      </c>
    </row>
    <row r="331" spans="1:24" outlineLevel="6">
      <c r="A331" s="21" t="s">
        <v>168</v>
      </c>
      <c r="B331" s="21" t="s">
        <v>4</v>
      </c>
      <c r="C331" s="21" t="s">
        <v>169</v>
      </c>
      <c r="D331" s="21" t="s">
        <v>9</v>
      </c>
      <c r="E331" s="22" t="s">
        <v>209</v>
      </c>
      <c r="F331" s="21"/>
      <c r="G331" s="21"/>
      <c r="H331" s="21"/>
      <c r="I331" s="21"/>
      <c r="J331" s="18">
        <v>0</v>
      </c>
      <c r="K331" s="23">
        <v>28.8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18">
        <v>0</v>
      </c>
      <c r="U331" s="18">
        <v>0</v>
      </c>
      <c r="V331" s="20">
        <v>0</v>
      </c>
      <c r="W331" s="18">
        <v>0</v>
      </c>
      <c r="X331" s="24">
        <f t="shared" si="16"/>
        <v>0</v>
      </c>
    </row>
    <row r="332" spans="1:24" s="1" customFormat="1" ht="25.5">
      <c r="A332" s="16" t="s">
        <v>170</v>
      </c>
      <c r="B332" s="16"/>
      <c r="C332" s="16"/>
      <c r="D332" s="16"/>
      <c r="E332" s="17" t="s">
        <v>367</v>
      </c>
      <c r="F332" s="16"/>
      <c r="G332" s="16"/>
      <c r="H332" s="16"/>
      <c r="I332" s="16"/>
      <c r="J332" s="18">
        <v>0</v>
      </c>
      <c r="K332" s="19">
        <v>35573.699999999997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f>S333+S356+S380</f>
        <v>7253.4000000000005</v>
      </c>
      <c r="T332" s="18">
        <v>731.8</v>
      </c>
      <c r="U332" s="18">
        <v>731.8</v>
      </c>
      <c r="V332" s="20">
        <v>0.2157830082336108</v>
      </c>
      <c r="W332" s="18">
        <v>0</v>
      </c>
      <c r="X332" s="15">
        <f t="shared" si="16"/>
        <v>20.389782339200028</v>
      </c>
    </row>
    <row r="333" spans="1:24" outlineLevel="1">
      <c r="A333" s="21" t="s">
        <v>170</v>
      </c>
      <c r="B333" s="21" t="s">
        <v>104</v>
      </c>
      <c r="C333" s="21"/>
      <c r="D333" s="21"/>
      <c r="E333" s="22" t="s">
        <v>304</v>
      </c>
      <c r="F333" s="21"/>
      <c r="G333" s="21"/>
      <c r="H333" s="21"/>
      <c r="I333" s="21"/>
      <c r="J333" s="18">
        <v>0</v>
      </c>
      <c r="K333" s="23">
        <v>4359.8999999999996</v>
      </c>
      <c r="L333" s="23">
        <v>0</v>
      </c>
      <c r="M333" s="23">
        <v>0</v>
      </c>
      <c r="N333" s="23">
        <v>0</v>
      </c>
      <c r="O333" s="23">
        <v>0</v>
      </c>
      <c r="P333" s="23">
        <v>0</v>
      </c>
      <c r="Q333" s="23">
        <v>0</v>
      </c>
      <c r="R333" s="23">
        <v>0</v>
      </c>
      <c r="S333" s="23">
        <v>930.3</v>
      </c>
      <c r="T333" s="18">
        <v>731.8</v>
      </c>
      <c r="U333" s="18">
        <v>731.8</v>
      </c>
      <c r="V333" s="20">
        <v>0.21337645358838506</v>
      </c>
      <c r="W333" s="18">
        <v>0</v>
      </c>
      <c r="X333" s="24">
        <f t="shared" si="16"/>
        <v>21.337645358838504</v>
      </c>
    </row>
    <row r="334" spans="1:24" outlineLevel="2">
      <c r="A334" s="21" t="s">
        <v>170</v>
      </c>
      <c r="B334" s="21" t="s">
        <v>134</v>
      </c>
      <c r="C334" s="21"/>
      <c r="D334" s="21"/>
      <c r="E334" s="22" t="s">
        <v>334</v>
      </c>
      <c r="F334" s="21"/>
      <c r="G334" s="21"/>
      <c r="H334" s="21"/>
      <c r="I334" s="21"/>
      <c r="J334" s="18">
        <v>0</v>
      </c>
      <c r="K334" s="23">
        <v>4245.8999999999996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  <c r="S334" s="23">
        <v>913.9</v>
      </c>
      <c r="T334" s="18">
        <v>731.8</v>
      </c>
      <c r="U334" s="18">
        <v>731.8</v>
      </c>
      <c r="V334" s="20">
        <v>0.21524294024823948</v>
      </c>
      <c r="W334" s="18">
        <v>0</v>
      </c>
      <c r="X334" s="24">
        <f t="shared" ref="X334:X395" si="17">S334/K334*100</f>
        <v>21.524294024823948</v>
      </c>
    </row>
    <row r="335" spans="1:24" ht="25.5" outlineLevel="3">
      <c r="A335" s="21" t="s">
        <v>170</v>
      </c>
      <c r="B335" s="21" t="s">
        <v>134</v>
      </c>
      <c r="C335" s="21" t="s">
        <v>171</v>
      </c>
      <c r="D335" s="21"/>
      <c r="E335" s="22" t="s">
        <v>368</v>
      </c>
      <c r="F335" s="21"/>
      <c r="G335" s="21"/>
      <c r="H335" s="21"/>
      <c r="I335" s="21"/>
      <c r="J335" s="18">
        <v>0</v>
      </c>
      <c r="K335" s="23">
        <v>4245.8999999999996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  <c r="S335" s="23">
        <v>913.9</v>
      </c>
      <c r="T335" s="18">
        <v>731.8</v>
      </c>
      <c r="U335" s="18">
        <v>731.8</v>
      </c>
      <c r="V335" s="20">
        <v>0.21524294024823948</v>
      </c>
      <c r="W335" s="18">
        <v>0</v>
      </c>
      <c r="X335" s="24">
        <f t="shared" si="17"/>
        <v>21.524294024823948</v>
      </c>
    </row>
    <row r="336" spans="1:24" ht="38.25" outlineLevel="4">
      <c r="A336" s="21" t="s">
        <v>170</v>
      </c>
      <c r="B336" s="21" t="s">
        <v>134</v>
      </c>
      <c r="C336" s="21" t="s">
        <v>172</v>
      </c>
      <c r="D336" s="21"/>
      <c r="E336" s="22" t="s">
        <v>369</v>
      </c>
      <c r="F336" s="21"/>
      <c r="G336" s="21"/>
      <c r="H336" s="21"/>
      <c r="I336" s="21"/>
      <c r="J336" s="18">
        <v>0</v>
      </c>
      <c r="K336" s="23">
        <v>4245.8999999999996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  <c r="S336" s="23">
        <v>913.9</v>
      </c>
      <c r="T336" s="18">
        <v>731.8</v>
      </c>
      <c r="U336" s="18">
        <v>731.8</v>
      </c>
      <c r="V336" s="20">
        <v>0.21524294024823948</v>
      </c>
      <c r="W336" s="18">
        <v>0</v>
      </c>
      <c r="X336" s="24">
        <f t="shared" si="17"/>
        <v>21.524294024823948</v>
      </c>
    </row>
    <row r="337" spans="1:24" ht="25.5" outlineLevel="5">
      <c r="A337" s="21" t="s">
        <v>170</v>
      </c>
      <c r="B337" s="21" t="s">
        <v>134</v>
      </c>
      <c r="C337" s="21" t="s">
        <v>173</v>
      </c>
      <c r="D337" s="21"/>
      <c r="E337" s="22" t="s">
        <v>370</v>
      </c>
      <c r="F337" s="21"/>
      <c r="G337" s="21"/>
      <c r="H337" s="21"/>
      <c r="I337" s="21"/>
      <c r="J337" s="18">
        <v>0</v>
      </c>
      <c r="K337" s="23">
        <v>4060.9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731.8</v>
      </c>
      <c r="T337" s="18">
        <v>731.8</v>
      </c>
      <c r="U337" s="18">
        <v>731.8</v>
      </c>
      <c r="V337" s="20">
        <v>0.18020635819645892</v>
      </c>
      <c r="W337" s="18">
        <v>0</v>
      </c>
      <c r="X337" s="24">
        <f t="shared" si="17"/>
        <v>18.020635819645889</v>
      </c>
    </row>
    <row r="338" spans="1:24" ht="25.5" outlineLevel="6">
      <c r="A338" s="21" t="s">
        <v>170</v>
      </c>
      <c r="B338" s="21" t="s">
        <v>134</v>
      </c>
      <c r="C338" s="21" t="s">
        <v>173</v>
      </c>
      <c r="D338" s="21" t="s">
        <v>43</v>
      </c>
      <c r="E338" s="22" t="s">
        <v>242</v>
      </c>
      <c r="F338" s="21"/>
      <c r="G338" s="21"/>
      <c r="H338" s="21"/>
      <c r="I338" s="21"/>
      <c r="J338" s="18">
        <v>0</v>
      </c>
      <c r="K338" s="23">
        <v>4060.9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731.8</v>
      </c>
      <c r="T338" s="18">
        <v>731.8</v>
      </c>
      <c r="U338" s="18">
        <v>731.8</v>
      </c>
      <c r="V338" s="20">
        <v>0.18020635819645892</v>
      </c>
      <c r="W338" s="18">
        <v>0</v>
      </c>
      <c r="X338" s="24">
        <f t="shared" si="17"/>
        <v>18.020635819645889</v>
      </c>
    </row>
    <row r="339" spans="1:24" outlineLevel="5">
      <c r="A339" s="21" t="s">
        <v>170</v>
      </c>
      <c r="B339" s="21" t="s">
        <v>134</v>
      </c>
      <c r="C339" s="21" t="s">
        <v>174</v>
      </c>
      <c r="D339" s="21"/>
      <c r="E339" s="22" t="s">
        <v>332</v>
      </c>
      <c r="F339" s="21"/>
      <c r="G339" s="21"/>
      <c r="H339" s="21"/>
      <c r="I339" s="21"/>
      <c r="J339" s="18">
        <v>0</v>
      </c>
      <c r="K339" s="23">
        <v>185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0</v>
      </c>
      <c r="R339" s="23">
        <v>0</v>
      </c>
      <c r="S339" s="23">
        <v>182.1</v>
      </c>
      <c r="T339" s="18">
        <v>182.1</v>
      </c>
      <c r="U339" s="18">
        <v>182.1</v>
      </c>
      <c r="V339" s="20">
        <v>0.98432432432432437</v>
      </c>
      <c r="W339" s="18">
        <v>0</v>
      </c>
      <c r="X339" s="24">
        <f t="shared" si="17"/>
        <v>98.432432432432421</v>
      </c>
    </row>
    <row r="340" spans="1:24" ht="25.5" outlineLevel="6">
      <c r="A340" s="21" t="s">
        <v>170</v>
      </c>
      <c r="B340" s="21" t="s">
        <v>134</v>
      </c>
      <c r="C340" s="21" t="s">
        <v>174</v>
      </c>
      <c r="D340" s="21" t="s">
        <v>43</v>
      </c>
      <c r="E340" s="22" t="s">
        <v>242</v>
      </c>
      <c r="F340" s="21"/>
      <c r="G340" s="21"/>
      <c r="H340" s="21"/>
      <c r="I340" s="21"/>
      <c r="J340" s="18">
        <v>0</v>
      </c>
      <c r="K340" s="23">
        <v>185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  <c r="S340" s="23">
        <v>182.1</v>
      </c>
      <c r="T340" s="18">
        <v>182.1</v>
      </c>
      <c r="U340" s="18">
        <v>182.1</v>
      </c>
      <c r="V340" s="20">
        <v>0.98432432432432437</v>
      </c>
      <c r="W340" s="18">
        <v>0</v>
      </c>
      <c r="X340" s="24">
        <f t="shared" si="17"/>
        <v>98.432432432432421</v>
      </c>
    </row>
    <row r="341" spans="1:24" outlineLevel="2">
      <c r="A341" s="21" t="s">
        <v>170</v>
      </c>
      <c r="B341" s="21" t="s">
        <v>155</v>
      </c>
      <c r="C341" s="21"/>
      <c r="D341" s="21"/>
      <c r="E341" s="22" t="s">
        <v>353</v>
      </c>
      <c r="F341" s="21"/>
      <c r="G341" s="21"/>
      <c r="H341" s="21"/>
      <c r="I341" s="21"/>
      <c r="J341" s="18">
        <v>0</v>
      </c>
      <c r="K341" s="23">
        <v>114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16.399999999999999</v>
      </c>
      <c r="T341" s="18">
        <v>0</v>
      </c>
      <c r="U341" s="18">
        <v>0</v>
      </c>
      <c r="V341" s="20">
        <v>0.14385964912280702</v>
      </c>
      <c r="W341" s="18">
        <v>0</v>
      </c>
      <c r="X341" s="24">
        <f t="shared" si="17"/>
        <v>14.385964912280699</v>
      </c>
    </row>
    <row r="342" spans="1:24" ht="25.5" outlineLevel="3">
      <c r="A342" s="21" t="s">
        <v>170</v>
      </c>
      <c r="B342" s="21" t="s">
        <v>155</v>
      </c>
      <c r="C342" s="21" t="s">
        <v>47</v>
      </c>
      <c r="D342" s="21"/>
      <c r="E342" s="22" t="s">
        <v>246</v>
      </c>
      <c r="F342" s="21"/>
      <c r="G342" s="21"/>
      <c r="H342" s="21"/>
      <c r="I342" s="21"/>
      <c r="J342" s="18">
        <v>0</v>
      </c>
      <c r="K342" s="23">
        <v>114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16.399999999999999</v>
      </c>
      <c r="T342" s="18">
        <v>0</v>
      </c>
      <c r="U342" s="18">
        <v>0</v>
      </c>
      <c r="V342" s="20">
        <v>0.14385964912280702</v>
      </c>
      <c r="W342" s="18">
        <v>0</v>
      </c>
      <c r="X342" s="24">
        <f t="shared" si="17"/>
        <v>14.385964912280699</v>
      </c>
    </row>
    <row r="343" spans="1:24" ht="25.5" outlineLevel="4">
      <c r="A343" s="21" t="s">
        <v>170</v>
      </c>
      <c r="B343" s="21" t="s">
        <v>155</v>
      </c>
      <c r="C343" s="21" t="s">
        <v>175</v>
      </c>
      <c r="D343" s="21"/>
      <c r="E343" s="22" t="s">
        <v>371</v>
      </c>
      <c r="F343" s="21"/>
      <c r="G343" s="21"/>
      <c r="H343" s="21"/>
      <c r="I343" s="21"/>
      <c r="J343" s="18">
        <v>0</v>
      </c>
      <c r="K343" s="23">
        <v>114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16.399999999999999</v>
      </c>
      <c r="T343" s="18">
        <v>0</v>
      </c>
      <c r="U343" s="18">
        <v>0</v>
      </c>
      <c r="V343" s="20">
        <v>0.14385964912280702</v>
      </c>
      <c r="W343" s="18">
        <v>0</v>
      </c>
      <c r="X343" s="24">
        <f t="shared" si="17"/>
        <v>14.385964912280699</v>
      </c>
    </row>
    <row r="344" spans="1:24" ht="25.5" outlineLevel="5">
      <c r="A344" s="21" t="s">
        <v>170</v>
      </c>
      <c r="B344" s="21" t="s">
        <v>155</v>
      </c>
      <c r="C344" s="21" t="s">
        <v>176</v>
      </c>
      <c r="D344" s="21"/>
      <c r="E344" s="22" t="s">
        <v>372</v>
      </c>
      <c r="F344" s="21"/>
      <c r="G344" s="21"/>
      <c r="H344" s="21"/>
      <c r="I344" s="21"/>
      <c r="J344" s="18">
        <v>0</v>
      </c>
      <c r="K344" s="23">
        <v>16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0</v>
      </c>
      <c r="R344" s="23">
        <v>0</v>
      </c>
      <c r="S344" s="23">
        <v>0</v>
      </c>
      <c r="T344" s="18">
        <v>0</v>
      </c>
      <c r="U344" s="18">
        <v>0</v>
      </c>
      <c r="V344" s="20">
        <v>0</v>
      </c>
      <c r="W344" s="18">
        <v>0</v>
      </c>
      <c r="X344" s="24">
        <f t="shared" si="17"/>
        <v>0</v>
      </c>
    </row>
    <row r="345" spans="1:24" outlineLevel="6">
      <c r="A345" s="21" t="s">
        <v>170</v>
      </c>
      <c r="B345" s="21" t="s">
        <v>155</v>
      </c>
      <c r="C345" s="21" t="s">
        <v>176</v>
      </c>
      <c r="D345" s="21" t="s">
        <v>9</v>
      </c>
      <c r="E345" s="22" t="s">
        <v>209</v>
      </c>
      <c r="F345" s="21"/>
      <c r="G345" s="21"/>
      <c r="H345" s="21"/>
      <c r="I345" s="21"/>
      <c r="J345" s="18">
        <v>0</v>
      </c>
      <c r="K345" s="23">
        <v>16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18">
        <v>0</v>
      </c>
      <c r="U345" s="18">
        <v>0</v>
      </c>
      <c r="V345" s="20">
        <v>0</v>
      </c>
      <c r="W345" s="18">
        <v>0</v>
      </c>
      <c r="X345" s="24">
        <f t="shared" si="17"/>
        <v>0</v>
      </c>
    </row>
    <row r="346" spans="1:24" ht="38.25" outlineLevel="5">
      <c r="A346" s="21" t="s">
        <v>170</v>
      </c>
      <c r="B346" s="21" t="s">
        <v>155</v>
      </c>
      <c r="C346" s="21" t="s">
        <v>177</v>
      </c>
      <c r="D346" s="21"/>
      <c r="E346" s="22" t="s">
        <v>373</v>
      </c>
      <c r="F346" s="21"/>
      <c r="G346" s="21"/>
      <c r="H346" s="21"/>
      <c r="I346" s="21"/>
      <c r="J346" s="18">
        <v>0</v>
      </c>
      <c r="K346" s="23">
        <v>22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3">
        <v>14</v>
      </c>
      <c r="T346" s="18">
        <v>14</v>
      </c>
      <c r="U346" s="18">
        <v>14</v>
      </c>
      <c r="V346" s="20">
        <v>0.63636363636363635</v>
      </c>
      <c r="W346" s="18">
        <v>0</v>
      </c>
      <c r="X346" s="24">
        <f t="shared" si="17"/>
        <v>63.636363636363633</v>
      </c>
    </row>
    <row r="347" spans="1:24" outlineLevel="6">
      <c r="A347" s="21" t="s">
        <v>170</v>
      </c>
      <c r="B347" s="21" t="s">
        <v>155</v>
      </c>
      <c r="C347" s="21" t="s">
        <v>177</v>
      </c>
      <c r="D347" s="21" t="s">
        <v>9</v>
      </c>
      <c r="E347" s="22" t="s">
        <v>209</v>
      </c>
      <c r="F347" s="21"/>
      <c r="G347" s="21"/>
      <c r="H347" s="21"/>
      <c r="I347" s="21"/>
      <c r="J347" s="18">
        <v>0</v>
      </c>
      <c r="K347" s="23">
        <v>22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14</v>
      </c>
      <c r="T347" s="18">
        <v>14</v>
      </c>
      <c r="U347" s="18">
        <v>14</v>
      </c>
      <c r="V347" s="20">
        <v>0.63636363636363635</v>
      </c>
      <c r="W347" s="18">
        <v>0</v>
      </c>
      <c r="X347" s="24">
        <f t="shared" si="17"/>
        <v>63.636363636363633</v>
      </c>
    </row>
    <row r="348" spans="1:24" outlineLevel="5">
      <c r="A348" s="21" t="s">
        <v>170</v>
      </c>
      <c r="B348" s="21" t="s">
        <v>155</v>
      </c>
      <c r="C348" s="21" t="s">
        <v>178</v>
      </c>
      <c r="D348" s="21"/>
      <c r="E348" s="22" t="s">
        <v>374</v>
      </c>
      <c r="F348" s="21"/>
      <c r="G348" s="21"/>
      <c r="H348" s="21"/>
      <c r="I348" s="21"/>
      <c r="J348" s="18">
        <v>0</v>
      </c>
      <c r="K348" s="23">
        <v>4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18">
        <v>0</v>
      </c>
      <c r="U348" s="18">
        <v>0</v>
      </c>
      <c r="V348" s="20">
        <v>0</v>
      </c>
      <c r="W348" s="18">
        <v>0</v>
      </c>
      <c r="X348" s="24">
        <f t="shared" si="17"/>
        <v>0</v>
      </c>
    </row>
    <row r="349" spans="1:24" outlineLevel="6">
      <c r="A349" s="21" t="s">
        <v>170</v>
      </c>
      <c r="B349" s="21" t="s">
        <v>155</v>
      </c>
      <c r="C349" s="21" t="s">
        <v>178</v>
      </c>
      <c r="D349" s="21" t="s">
        <v>9</v>
      </c>
      <c r="E349" s="22" t="s">
        <v>209</v>
      </c>
      <c r="F349" s="21"/>
      <c r="G349" s="21"/>
      <c r="H349" s="21"/>
      <c r="I349" s="21"/>
      <c r="J349" s="18">
        <v>0</v>
      </c>
      <c r="K349" s="23">
        <v>4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  <c r="T349" s="18">
        <v>0</v>
      </c>
      <c r="U349" s="18">
        <v>0</v>
      </c>
      <c r="V349" s="20">
        <v>0</v>
      </c>
      <c r="W349" s="18">
        <v>0</v>
      </c>
      <c r="X349" s="24">
        <f t="shared" si="17"/>
        <v>0</v>
      </c>
    </row>
    <row r="350" spans="1:24" ht="25.5" outlineLevel="5">
      <c r="A350" s="21" t="s">
        <v>170</v>
      </c>
      <c r="B350" s="21" t="s">
        <v>155</v>
      </c>
      <c r="C350" s="21" t="s">
        <v>179</v>
      </c>
      <c r="D350" s="21"/>
      <c r="E350" s="22" t="s">
        <v>375</v>
      </c>
      <c r="F350" s="21"/>
      <c r="G350" s="21"/>
      <c r="H350" s="21"/>
      <c r="I350" s="21"/>
      <c r="J350" s="18">
        <v>0</v>
      </c>
      <c r="K350" s="23">
        <v>10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3">
        <v>0</v>
      </c>
      <c r="T350" s="18">
        <v>0</v>
      </c>
      <c r="U350" s="18">
        <v>0</v>
      </c>
      <c r="V350" s="20">
        <v>0</v>
      </c>
      <c r="W350" s="18">
        <v>0</v>
      </c>
      <c r="X350" s="24">
        <f t="shared" si="17"/>
        <v>0</v>
      </c>
    </row>
    <row r="351" spans="1:24" outlineLevel="6">
      <c r="A351" s="21" t="s">
        <v>170</v>
      </c>
      <c r="B351" s="21" t="s">
        <v>155</v>
      </c>
      <c r="C351" s="21" t="s">
        <v>179</v>
      </c>
      <c r="D351" s="21" t="s">
        <v>9</v>
      </c>
      <c r="E351" s="22" t="s">
        <v>209</v>
      </c>
      <c r="F351" s="21"/>
      <c r="G351" s="21"/>
      <c r="H351" s="21"/>
      <c r="I351" s="21"/>
      <c r="J351" s="18">
        <v>0</v>
      </c>
      <c r="K351" s="23">
        <v>10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0</v>
      </c>
      <c r="S351" s="23">
        <v>0</v>
      </c>
      <c r="T351" s="18">
        <v>0</v>
      </c>
      <c r="U351" s="18">
        <v>0</v>
      </c>
      <c r="V351" s="20">
        <v>0</v>
      </c>
      <c r="W351" s="18">
        <v>0</v>
      </c>
      <c r="X351" s="24">
        <f t="shared" si="17"/>
        <v>0</v>
      </c>
    </row>
    <row r="352" spans="1:24" ht="38.25" outlineLevel="5">
      <c r="A352" s="21" t="s">
        <v>170</v>
      </c>
      <c r="B352" s="21" t="s">
        <v>155</v>
      </c>
      <c r="C352" s="21" t="s">
        <v>180</v>
      </c>
      <c r="D352" s="21"/>
      <c r="E352" s="22" t="s">
        <v>376</v>
      </c>
      <c r="F352" s="21"/>
      <c r="G352" s="21"/>
      <c r="H352" s="21"/>
      <c r="I352" s="21"/>
      <c r="J352" s="18">
        <v>0</v>
      </c>
      <c r="K352" s="23">
        <v>30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0</v>
      </c>
      <c r="R352" s="23">
        <v>0</v>
      </c>
      <c r="S352" s="23">
        <v>0</v>
      </c>
      <c r="T352" s="18">
        <v>0</v>
      </c>
      <c r="U352" s="18">
        <v>0</v>
      </c>
      <c r="V352" s="20">
        <v>0</v>
      </c>
      <c r="W352" s="18">
        <v>0</v>
      </c>
      <c r="X352" s="24">
        <f t="shared" si="17"/>
        <v>0</v>
      </c>
    </row>
    <row r="353" spans="1:24" outlineLevel="6">
      <c r="A353" s="21" t="s">
        <v>170</v>
      </c>
      <c r="B353" s="21" t="s">
        <v>155</v>
      </c>
      <c r="C353" s="21" t="s">
        <v>180</v>
      </c>
      <c r="D353" s="21" t="s">
        <v>9</v>
      </c>
      <c r="E353" s="22" t="s">
        <v>209</v>
      </c>
      <c r="F353" s="21"/>
      <c r="G353" s="21"/>
      <c r="H353" s="21"/>
      <c r="I353" s="21"/>
      <c r="J353" s="18">
        <v>0</v>
      </c>
      <c r="K353" s="23">
        <v>30</v>
      </c>
      <c r="L353" s="23">
        <v>0</v>
      </c>
      <c r="M353" s="23">
        <v>0</v>
      </c>
      <c r="N353" s="23">
        <v>0</v>
      </c>
      <c r="O353" s="23">
        <v>0</v>
      </c>
      <c r="P353" s="23">
        <v>0</v>
      </c>
      <c r="Q353" s="23">
        <v>0</v>
      </c>
      <c r="R353" s="23">
        <v>0</v>
      </c>
      <c r="S353" s="23">
        <v>0</v>
      </c>
      <c r="T353" s="18">
        <v>0</v>
      </c>
      <c r="U353" s="18">
        <v>0</v>
      </c>
      <c r="V353" s="20">
        <v>0</v>
      </c>
      <c r="W353" s="18">
        <v>0</v>
      </c>
      <c r="X353" s="24">
        <f t="shared" si="17"/>
        <v>0</v>
      </c>
    </row>
    <row r="354" spans="1:24" outlineLevel="5">
      <c r="A354" s="21" t="s">
        <v>170</v>
      </c>
      <c r="B354" s="21" t="s">
        <v>155</v>
      </c>
      <c r="C354" s="21" t="s">
        <v>181</v>
      </c>
      <c r="D354" s="21"/>
      <c r="E354" s="22" t="s">
        <v>377</v>
      </c>
      <c r="F354" s="21"/>
      <c r="G354" s="21"/>
      <c r="H354" s="21"/>
      <c r="I354" s="21"/>
      <c r="J354" s="18">
        <v>0</v>
      </c>
      <c r="K354" s="23">
        <v>32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23">
        <v>2.4</v>
      </c>
      <c r="T354" s="18">
        <v>2.4</v>
      </c>
      <c r="U354" s="18">
        <v>2.4</v>
      </c>
      <c r="V354" s="20">
        <v>7.4999999999999997E-2</v>
      </c>
      <c r="W354" s="18">
        <v>0</v>
      </c>
      <c r="X354" s="24">
        <f t="shared" si="17"/>
        <v>7.5</v>
      </c>
    </row>
    <row r="355" spans="1:24" outlineLevel="6">
      <c r="A355" s="21" t="s">
        <v>170</v>
      </c>
      <c r="B355" s="21" t="s">
        <v>155</v>
      </c>
      <c r="C355" s="21" t="s">
        <v>181</v>
      </c>
      <c r="D355" s="21" t="s">
        <v>9</v>
      </c>
      <c r="E355" s="22" t="s">
        <v>209</v>
      </c>
      <c r="F355" s="21"/>
      <c r="G355" s="21"/>
      <c r="H355" s="21"/>
      <c r="I355" s="21"/>
      <c r="J355" s="18">
        <v>0</v>
      </c>
      <c r="K355" s="23">
        <v>32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  <c r="R355" s="23">
        <v>0</v>
      </c>
      <c r="S355" s="23">
        <v>2.4</v>
      </c>
      <c r="T355" s="18">
        <v>2.4</v>
      </c>
      <c r="U355" s="18">
        <v>2.4</v>
      </c>
      <c r="V355" s="20">
        <v>7.4999999999999997E-2</v>
      </c>
      <c r="W355" s="18">
        <v>0</v>
      </c>
      <c r="X355" s="24">
        <f t="shared" si="17"/>
        <v>7.5</v>
      </c>
    </row>
    <row r="356" spans="1:24" outlineLevel="1">
      <c r="A356" s="21" t="s">
        <v>170</v>
      </c>
      <c r="B356" s="21" t="s">
        <v>182</v>
      </c>
      <c r="C356" s="21"/>
      <c r="D356" s="21"/>
      <c r="E356" s="22" t="s">
        <v>378</v>
      </c>
      <c r="F356" s="21"/>
      <c r="G356" s="21"/>
      <c r="H356" s="21"/>
      <c r="I356" s="21"/>
      <c r="J356" s="18">
        <v>0</v>
      </c>
      <c r="K356" s="23">
        <v>28376.400000000001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  <c r="Q356" s="23">
        <v>0</v>
      </c>
      <c r="R356" s="23">
        <v>0</v>
      </c>
      <c r="S356" s="23">
        <v>5955</v>
      </c>
      <c r="T356" s="18">
        <v>899.7</v>
      </c>
      <c r="U356" s="18">
        <v>892.4</v>
      </c>
      <c r="V356" s="20">
        <v>0.22392903962447669</v>
      </c>
      <c r="W356" s="18">
        <v>0</v>
      </c>
      <c r="X356" s="24">
        <f t="shared" si="17"/>
        <v>20.985748720767962</v>
      </c>
    </row>
    <row r="357" spans="1:24" outlineLevel="2">
      <c r="A357" s="21" t="s">
        <v>170</v>
      </c>
      <c r="B357" s="21" t="s">
        <v>183</v>
      </c>
      <c r="C357" s="21"/>
      <c r="D357" s="21"/>
      <c r="E357" s="22" t="s">
        <v>379</v>
      </c>
      <c r="F357" s="21"/>
      <c r="G357" s="21"/>
      <c r="H357" s="21"/>
      <c r="I357" s="21"/>
      <c r="J357" s="18">
        <v>0</v>
      </c>
      <c r="K357" s="23">
        <v>27320.9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5784</v>
      </c>
      <c r="T357" s="18">
        <v>899.7</v>
      </c>
      <c r="U357" s="18">
        <v>892.4</v>
      </c>
      <c r="V357" s="20">
        <v>0.22387256642350728</v>
      </c>
      <c r="W357" s="18">
        <v>0</v>
      </c>
      <c r="X357" s="24">
        <f t="shared" si="17"/>
        <v>21.170605653547284</v>
      </c>
    </row>
    <row r="358" spans="1:24" ht="25.5" outlineLevel="3">
      <c r="A358" s="21" t="s">
        <v>170</v>
      </c>
      <c r="B358" s="21" t="s">
        <v>183</v>
      </c>
      <c r="C358" s="21" t="s">
        <v>171</v>
      </c>
      <c r="D358" s="21"/>
      <c r="E358" s="22" t="s">
        <v>368</v>
      </c>
      <c r="F358" s="21"/>
      <c r="G358" s="21"/>
      <c r="H358" s="21"/>
      <c r="I358" s="21"/>
      <c r="J358" s="18">
        <v>0</v>
      </c>
      <c r="K358" s="23">
        <v>27270.9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5784</v>
      </c>
      <c r="T358" s="18">
        <v>899.7</v>
      </c>
      <c r="U358" s="18">
        <v>892.4</v>
      </c>
      <c r="V358" s="20">
        <v>0.2242830269628065</v>
      </c>
      <c r="W358" s="18">
        <v>0</v>
      </c>
      <c r="X358" s="24">
        <f t="shared" si="17"/>
        <v>21.209421031209089</v>
      </c>
    </row>
    <row r="359" spans="1:24" ht="25.5" outlineLevel="4">
      <c r="A359" s="21" t="s">
        <v>170</v>
      </c>
      <c r="B359" s="21" t="s">
        <v>183</v>
      </c>
      <c r="C359" s="21" t="s">
        <v>184</v>
      </c>
      <c r="D359" s="21"/>
      <c r="E359" s="22" t="s">
        <v>380</v>
      </c>
      <c r="F359" s="21"/>
      <c r="G359" s="21"/>
      <c r="H359" s="21"/>
      <c r="I359" s="21"/>
      <c r="J359" s="18">
        <v>0</v>
      </c>
      <c r="K359" s="23">
        <v>27270.9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0</v>
      </c>
      <c r="R359" s="23">
        <v>0</v>
      </c>
      <c r="S359" s="23">
        <v>5784</v>
      </c>
      <c r="T359" s="18">
        <v>899.7</v>
      </c>
      <c r="U359" s="18">
        <v>892.4</v>
      </c>
      <c r="V359" s="20">
        <v>0.2242830269628065</v>
      </c>
      <c r="W359" s="18">
        <v>0</v>
      </c>
      <c r="X359" s="24">
        <f t="shared" si="17"/>
        <v>21.209421031209089</v>
      </c>
    </row>
    <row r="360" spans="1:24" ht="25.5" outlineLevel="5">
      <c r="A360" s="21" t="s">
        <v>170</v>
      </c>
      <c r="B360" s="21" t="s">
        <v>183</v>
      </c>
      <c r="C360" s="21" t="s">
        <v>185</v>
      </c>
      <c r="D360" s="21"/>
      <c r="E360" s="22" t="s">
        <v>381</v>
      </c>
      <c r="F360" s="21"/>
      <c r="G360" s="21"/>
      <c r="H360" s="21"/>
      <c r="I360" s="21"/>
      <c r="J360" s="18">
        <v>0</v>
      </c>
      <c r="K360" s="23">
        <v>7276.8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0</v>
      </c>
      <c r="R360" s="23">
        <v>0</v>
      </c>
      <c r="S360" s="23">
        <v>1509</v>
      </c>
      <c r="T360" s="18">
        <v>899.7</v>
      </c>
      <c r="U360" s="18">
        <v>892.4</v>
      </c>
      <c r="V360" s="20">
        <v>0.20900670624450307</v>
      </c>
      <c r="W360" s="18">
        <v>0</v>
      </c>
      <c r="X360" s="24">
        <f t="shared" si="17"/>
        <v>20.737137203166224</v>
      </c>
    </row>
    <row r="361" spans="1:24" ht="51" outlineLevel="6">
      <c r="A361" s="21" t="s">
        <v>170</v>
      </c>
      <c r="B361" s="21" t="s">
        <v>183</v>
      </c>
      <c r="C361" s="21" t="s">
        <v>185</v>
      </c>
      <c r="D361" s="21" t="s">
        <v>8</v>
      </c>
      <c r="E361" s="22" t="s">
        <v>208</v>
      </c>
      <c r="F361" s="21"/>
      <c r="G361" s="21"/>
      <c r="H361" s="21"/>
      <c r="I361" s="21"/>
      <c r="J361" s="18">
        <v>0</v>
      </c>
      <c r="K361" s="23">
        <v>5898.6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  <c r="S361" s="23">
        <v>1127.3</v>
      </c>
      <c r="T361" s="18">
        <v>899.7</v>
      </c>
      <c r="U361" s="18">
        <v>892.4</v>
      </c>
      <c r="V361" s="20">
        <v>0.19235072729122166</v>
      </c>
      <c r="W361" s="18">
        <v>0</v>
      </c>
      <c r="X361" s="24">
        <f t="shared" si="17"/>
        <v>19.111314549215066</v>
      </c>
    </row>
    <row r="362" spans="1:24" outlineLevel="6">
      <c r="A362" s="21" t="s">
        <v>170</v>
      </c>
      <c r="B362" s="21" t="s">
        <v>183</v>
      </c>
      <c r="C362" s="21" t="s">
        <v>185</v>
      </c>
      <c r="D362" s="21" t="s">
        <v>9</v>
      </c>
      <c r="E362" s="22" t="s">
        <v>209</v>
      </c>
      <c r="F362" s="21"/>
      <c r="G362" s="21"/>
      <c r="H362" s="21"/>
      <c r="I362" s="21"/>
      <c r="J362" s="18">
        <v>0</v>
      </c>
      <c r="K362" s="23">
        <v>1378.2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  <c r="S362" s="23">
        <v>381.7</v>
      </c>
      <c r="T362" s="18">
        <v>19.7</v>
      </c>
      <c r="U362" s="18">
        <v>19.5</v>
      </c>
      <c r="V362" s="20">
        <v>0.28029313597445943</v>
      </c>
      <c r="W362" s="18">
        <v>0</v>
      </c>
      <c r="X362" s="24">
        <f t="shared" si="17"/>
        <v>27.695544913655489</v>
      </c>
    </row>
    <row r="363" spans="1:24" ht="25.5" outlineLevel="5">
      <c r="A363" s="21" t="s">
        <v>170</v>
      </c>
      <c r="B363" s="21" t="s">
        <v>183</v>
      </c>
      <c r="C363" s="21" t="s">
        <v>186</v>
      </c>
      <c r="D363" s="21"/>
      <c r="E363" s="22" t="s">
        <v>382</v>
      </c>
      <c r="F363" s="21"/>
      <c r="G363" s="21"/>
      <c r="H363" s="21"/>
      <c r="I363" s="21"/>
      <c r="J363" s="18">
        <v>0</v>
      </c>
      <c r="K363" s="23">
        <v>16209.7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23">
        <v>3315.8</v>
      </c>
      <c r="T363" s="18">
        <v>3345.9</v>
      </c>
      <c r="U363" s="18">
        <v>3315.8</v>
      </c>
      <c r="V363" s="20">
        <v>0.20641344380216783</v>
      </c>
      <c r="W363" s="18">
        <v>0</v>
      </c>
      <c r="X363" s="24">
        <f t="shared" si="17"/>
        <v>20.455653096602653</v>
      </c>
    </row>
    <row r="364" spans="1:24" ht="25.5" outlineLevel="6">
      <c r="A364" s="21" t="s">
        <v>170</v>
      </c>
      <c r="B364" s="21" t="s">
        <v>183</v>
      </c>
      <c r="C364" s="21" t="s">
        <v>186</v>
      </c>
      <c r="D364" s="21" t="s">
        <v>43</v>
      </c>
      <c r="E364" s="22" t="s">
        <v>242</v>
      </c>
      <c r="F364" s="21"/>
      <c r="G364" s="21"/>
      <c r="H364" s="21"/>
      <c r="I364" s="21"/>
      <c r="J364" s="18">
        <v>0</v>
      </c>
      <c r="K364" s="23">
        <v>16209.7</v>
      </c>
      <c r="L364" s="23">
        <v>0</v>
      </c>
      <c r="M364" s="23">
        <v>0</v>
      </c>
      <c r="N364" s="23">
        <v>0</v>
      </c>
      <c r="O364" s="23">
        <v>0</v>
      </c>
      <c r="P364" s="23">
        <v>0</v>
      </c>
      <c r="Q364" s="23">
        <v>0</v>
      </c>
      <c r="R364" s="23">
        <v>0</v>
      </c>
      <c r="S364" s="23">
        <v>3315.8</v>
      </c>
      <c r="T364" s="18">
        <v>3345.9</v>
      </c>
      <c r="U364" s="18">
        <v>3315.8</v>
      </c>
      <c r="V364" s="20">
        <v>0.20641344380216783</v>
      </c>
      <c r="W364" s="18">
        <v>0</v>
      </c>
      <c r="X364" s="24">
        <f t="shared" si="17"/>
        <v>20.455653096602653</v>
      </c>
    </row>
    <row r="365" spans="1:24" outlineLevel="5">
      <c r="A365" s="21" t="s">
        <v>170</v>
      </c>
      <c r="B365" s="21" t="s">
        <v>183</v>
      </c>
      <c r="C365" s="21" t="s">
        <v>187</v>
      </c>
      <c r="D365" s="21"/>
      <c r="E365" s="22" t="s">
        <v>332</v>
      </c>
      <c r="F365" s="21"/>
      <c r="G365" s="21"/>
      <c r="H365" s="21"/>
      <c r="I365" s="21"/>
      <c r="J365" s="18">
        <v>0</v>
      </c>
      <c r="K365" s="23">
        <v>3484.4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844.2</v>
      </c>
      <c r="T365" s="18">
        <v>0</v>
      </c>
      <c r="U365" s="18">
        <v>0</v>
      </c>
      <c r="V365" s="20">
        <v>0.27252898633911149</v>
      </c>
      <c r="W365" s="18">
        <v>0</v>
      </c>
      <c r="X365" s="24">
        <f t="shared" si="17"/>
        <v>24.227987601882678</v>
      </c>
    </row>
    <row r="366" spans="1:24" outlineLevel="6">
      <c r="A366" s="21" t="s">
        <v>170</v>
      </c>
      <c r="B366" s="21" t="s">
        <v>183</v>
      </c>
      <c r="C366" s="21" t="s">
        <v>187</v>
      </c>
      <c r="D366" s="21" t="s">
        <v>9</v>
      </c>
      <c r="E366" s="22" t="s">
        <v>209</v>
      </c>
      <c r="F366" s="21"/>
      <c r="G366" s="21"/>
      <c r="H366" s="21"/>
      <c r="I366" s="21"/>
      <c r="J366" s="18">
        <v>0</v>
      </c>
      <c r="K366" s="23">
        <v>22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18">
        <v>0</v>
      </c>
      <c r="U366" s="18">
        <v>0</v>
      </c>
      <c r="V366" s="20">
        <v>0</v>
      </c>
      <c r="W366" s="18">
        <v>0</v>
      </c>
      <c r="X366" s="24">
        <f t="shared" si="17"/>
        <v>0</v>
      </c>
    </row>
    <row r="367" spans="1:24" ht="25.5" outlineLevel="6">
      <c r="A367" s="21" t="s">
        <v>170</v>
      </c>
      <c r="B367" s="21" t="s">
        <v>183</v>
      </c>
      <c r="C367" s="21" t="s">
        <v>187</v>
      </c>
      <c r="D367" s="21" t="s">
        <v>43</v>
      </c>
      <c r="E367" s="22" t="s">
        <v>242</v>
      </c>
      <c r="F367" s="21"/>
      <c r="G367" s="21"/>
      <c r="H367" s="21"/>
      <c r="I367" s="21"/>
      <c r="J367" s="18">
        <v>0</v>
      </c>
      <c r="K367" s="23">
        <v>3462.4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844.2</v>
      </c>
      <c r="T367" s="18">
        <v>949.6</v>
      </c>
      <c r="U367" s="18">
        <v>844.2</v>
      </c>
      <c r="V367" s="20">
        <v>0.27426062846580407</v>
      </c>
      <c r="W367" s="18">
        <v>0</v>
      </c>
      <c r="X367" s="24">
        <f t="shared" si="17"/>
        <v>24.381931608133087</v>
      </c>
    </row>
    <row r="368" spans="1:24" outlineLevel="5">
      <c r="A368" s="21" t="s">
        <v>170</v>
      </c>
      <c r="B368" s="21" t="s">
        <v>183</v>
      </c>
      <c r="C368" s="21" t="s">
        <v>188</v>
      </c>
      <c r="D368" s="21"/>
      <c r="E368" s="22" t="s">
        <v>383</v>
      </c>
      <c r="F368" s="21"/>
      <c r="G368" s="21"/>
      <c r="H368" s="21"/>
      <c r="I368" s="21"/>
      <c r="J368" s="18">
        <v>0</v>
      </c>
      <c r="K368" s="23">
        <v>300</v>
      </c>
      <c r="L368" s="23">
        <v>0</v>
      </c>
      <c r="M368" s="23">
        <v>0</v>
      </c>
      <c r="N368" s="23">
        <v>0</v>
      </c>
      <c r="O368" s="23">
        <v>0</v>
      </c>
      <c r="P368" s="23">
        <v>0</v>
      </c>
      <c r="Q368" s="23">
        <v>0</v>
      </c>
      <c r="R368" s="23">
        <v>0</v>
      </c>
      <c r="S368" s="23">
        <v>115</v>
      </c>
      <c r="T368" s="18">
        <v>300</v>
      </c>
      <c r="U368" s="18">
        <v>115</v>
      </c>
      <c r="V368" s="20">
        <v>1</v>
      </c>
      <c r="W368" s="18">
        <v>0</v>
      </c>
      <c r="X368" s="24">
        <f t="shared" si="17"/>
        <v>38.333333333333336</v>
      </c>
    </row>
    <row r="369" spans="1:24" ht="25.5" outlineLevel="6">
      <c r="A369" s="21" t="s">
        <v>170</v>
      </c>
      <c r="B369" s="21" t="s">
        <v>183</v>
      </c>
      <c r="C369" s="21" t="s">
        <v>188</v>
      </c>
      <c r="D369" s="21" t="s">
        <v>43</v>
      </c>
      <c r="E369" s="22" t="s">
        <v>242</v>
      </c>
      <c r="F369" s="21"/>
      <c r="G369" s="21"/>
      <c r="H369" s="21"/>
      <c r="I369" s="21"/>
      <c r="J369" s="18">
        <v>0</v>
      </c>
      <c r="K369" s="23">
        <v>300</v>
      </c>
      <c r="L369" s="23">
        <v>0</v>
      </c>
      <c r="M369" s="23">
        <v>0</v>
      </c>
      <c r="N369" s="23">
        <v>0</v>
      </c>
      <c r="O369" s="23">
        <v>0</v>
      </c>
      <c r="P369" s="23">
        <v>0</v>
      </c>
      <c r="Q369" s="23">
        <v>0</v>
      </c>
      <c r="R369" s="23">
        <v>0</v>
      </c>
      <c r="S369" s="23">
        <v>115</v>
      </c>
      <c r="T369" s="18">
        <v>300</v>
      </c>
      <c r="U369" s="18">
        <v>115</v>
      </c>
      <c r="V369" s="20">
        <v>1</v>
      </c>
      <c r="W369" s="18">
        <v>0</v>
      </c>
      <c r="X369" s="24">
        <f t="shared" si="17"/>
        <v>38.333333333333336</v>
      </c>
    </row>
    <row r="370" spans="1:24" ht="25.5" outlineLevel="3">
      <c r="A370" s="21" t="s">
        <v>170</v>
      </c>
      <c r="B370" s="21" t="s">
        <v>183</v>
      </c>
      <c r="C370" s="21" t="s">
        <v>84</v>
      </c>
      <c r="D370" s="21"/>
      <c r="E370" s="22" t="s">
        <v>284</v>
      </c>
      <c r="F370" s="21"/>
      <c r="G370" s="21"/>
      <c r="H370" s="21"/>
      <c r="I370" s="21"/>
      <c r="J370" s="18">
        <v>0</v>
      </c>
      <c r="K370" s="23">
        <v>50</v>
      </c>
      <c r="L370" s="23">
        <v>0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3">
        <v>0</v>
      </c>
      <c r="S370" s="23">
        <v>0</v>
      </c>
      <c r="T370" s="18">
        <v>0</v>
      </c>
      <c r="U370" s="18">
        <v>0</v>
      </c>
      <c r="V370" s="20">
        <v>0</v>
      </c>
      <c r="W370" s="18">
        <v>0</v>
      </c>
      <c r="X370" s="24">
        <f t="shared" si="17"/>
        <v>0</v>
      </c>
    </row>
    <row r="371" spans="1:24" ht="25.5" outlineLevel="4">
      <c r="A371" s="21" t="s">
        <v>170</v>
      </c>
      <c r="B371" s="21" t="s">
        <v>183</v>
      </c>
      <c r="C371" s="21" t="s">
        <v>85</v>
      </c>
      <c r="D371" s="21"/>
      <c r="E371" s="22" t="s">
        <v>285</v>
      </c>
      <c r="F371" s="21"/>
      <c r="G371" s="21"/>
      <c r="H371" s="21"/>
      <c r="I371" s="21"/>
      <c r="J371" s="18">
        <v>0</v>
      </c>
      <c r="K371" s="23">
        <v>50</v>
      </c>
      <c r="L371" s="23">
        <v>0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18">
        <v>0</v>
      </c>
      <c r="U371" s="18">
        <v>0</v>
      </c>
      <c r="V371" s="20">
        <v>0</v>
      </c>
      <c r="W371" s="18">
        <v>0</v>
      </c>
      <c r="X371" s="24">
        <f t="shared" si="17"/>
        <v>0</v>
      </c>
    </row>
    <row r="372" spans="1:24" outlineLevel="5">
      <c r="A372" s="21" t="s">
        <v>170</v>
      </c>
      <c r="B372" s="21" t="s">
        <v>183</v>
      </c>
      <c r="C372" s="21" t="s">
        <v>189</v>
      </c>
      <c r="D372" s="21"/>
      <c r="E372" s="22" t="s">
        <v>384</v>
      </c>
      <c r="F372" s="21"/>
      <c r="G372" s="21"/>
      <c r="H372" s="21"/>
      <c r="I372" s="21"/>
      <c r="J372" s="18">
        <v>0</v>
      </c>
      <c r="K372" s="23">
        <v>50</v>
      </c>
      <c r="L372" s="23">
        <v>0</v>
      </c>
      <c r="M372" s="23">
        <v>0</v>
      </c>
      <c r="N372" s="23">
        <v>0</v>
      </c>
      <c r="O372" s="23">
        <v>0</v>
      </c>
      <c r="P372" s="23">
        <v>0</v>
      </c>
      <c r="Q372" s="23">
        <v>0</v>
      </c>
      <c r="R372" s="23">
        <v>0</v>
      </c>
      <c r="S372" s="23">
        <v>0</v>
      </c>
      <c r="T372" s="18">
        <v>0</v>
      </c>
      <c r="U372" s="18">
        <v>0</v>
      </c>
      <c r="V372" s="20">
        <v>0</v>
      </c>
      <c r="W372" s="18">
        <v>0</v>
      </c>
      <c r="X372" s="24">
        <f t="shared" si="17"/>
        <v>0</v>
      </c>
    </row>
    <row r="373" spans="1:24" ht="25.5" outlineLevel="6">
      <c r="A373" s="21" t="s">
        <v>170</v>
      </c>
      <c r="B373" s="21" t="s">
        <v>183</v>
      </c>
      <c r="C373" s="21" t="s">
        <v>189</v>
      </c>
      <c r="D373" s="21" t="s">
        <v>43</v>
      </c>
      <c r="E373" s="22" t="s">
        <v>242</v>
      </c>
      <c r="F373" s="21"/>
      <c r="G373" s="21"/>
      <c r="H373" s="21"/>
      <c r="I373" s="21"/>
      <c r="J373" s="18">
        <v>0</v>
      </c>
      <c r="K373" s="23">
        <v>50</v>
      </c>
      <c r="L373" s="23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18">
        <v>0</v>
      </c>
      <c r="U373" s="18">
        <v>0</v>
      </c>
      <c r="V373" s="20">
        <v>0</v>
      </c>
      <c r="W373" s="18">
        <v>0</v>
      </c>
      <c r="X373" s="24">
        <f t="shared" si="17"/>
        <v>0</v>
      </c>
    </row>
    <row r="374" spans="1:24" outlineLevel="2">
      <c r="A374" s="21" t="s">
        <v>170</v>
      </c>
      <c r="B374" s="21" t="s">
        <v>190</v>
      </c>
      <c r="C374" s="21"/>
      <c r="D374" s="21"/>
      <c r="E374" s="22" t="s">
        <v>385</v>
      </c>
      <c r="F374" s="21"/>
      <c r="G374" s="21"/>
      <c r="H374" s="21"/>
      <c r="I374" s="21"/>
      <c r="J374" s="18">
        <v>0</v>
      </c>
      <c r="K374" s="23">
        <v>1055.5</v>
      </c>
      <c r="L374" s="23">
        <v>0</v>
      </c>
      <c r="M374" s="23">
        <v>0</v>
      </c>
      <c r="N374" s="23">
        <v>0</v>
      </c>
      <c r="O374" s="23">
        <v>0</v>
      </c>
      <c r="P374" s="23">
        <v>0</v>
      </c>
      <c r="Q374" s="23">
        <v>0</v>
      </c>
      <c r="R374" s="23">
        <v>0</v>
      </c>
      <c r="S374" s="23">
        <v>171</v>
      </c>
      <c r="T374" s="18">
        <v>187.6</v>
      </c>
      <c r="U374" s="18">
        <v>137.19999999999999</v>
      </c>
      <c r="V374" s="20">
        <v>0.22539081004263381</v>
      </c>
      <c r="W374" s="18">
        <v>0</v>
      </c>
      <c r="X374" s="24">
        <f t="shared" si="17"/>
        <v>16.200852676456655</v>
      </c>
    </row>
    <row r="375" spans="1:24" ht="25.5" outlineLevel="3">
      <c r="A375" s="21" t="s">
        <v>170</v>
      </c>
      <c r="B375" s="21" t="s">
        <v>190</v>
      </c>
      <c r="C375" s="21" t="s">
        <v>191</v>
      </c>
      <c r="D375" s="21"/>
      <c r="E375" s="22" t="s">
        <v>386</v>
      </c>
      <c r="F375" s="21"/>
      <c r="G375" s="21"/>
      <c r="H375" s="21"/>
      <c r="I375" s="21"/>
      <c r="J375" s="18">
        <v>0</v>
      </c>
      <c r="K375" s="23">
        <v>1055.5</v>
      </c>
      <c r="L375" s="23">
        <v>0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3">
        <v>0</v>
      </c>
      <c r="S375" s="23">
        <v>171</v>
      </c>
      <c r="T375" s="18">
        <v>187.6</v>
      </c>
      <c r="U375" s="18">
        <v>137.19999999999999</v>
      </c>
      <c r="V375" s="20">
        <v>0.22539081004263381</v>
      </c>
      <c r="W375" s="18">
        <v>0</v>
      </c>
      <c r="X375" s="24">
        <f t="shared" si="17"/>
        <v>16.200852676456655</v>
      </c>
    </row>
    <row r="376" spans="1:24" outlineLevel="4">
      <c r="A376" s="21" t="s">
        <v>170</v>
      </c>
      <c r="B376" s="21" t="s">
        <v>190</v>
      </c>
      <c r="C376" s="21" t="s">
        <v>192</v>
      </c>
      <c r="D376" s="21"/>
      <c r="E376" s="22" t="s">
        <v>387</v>
      </c>
      <c r="F376" s="21"/>
      <c r="G376" s="21"/>
      <c r="H376" s="21"/>
      <c r="I376" s="21"/>
      <c r="J376" s="18">
        <v>0</v>
      </c>
      <c r="K376" s="23">
        <v>1055.5</v>
      </c>
      <c r="L376" s="23">
        <v>0</v>
      </c>
      <c r="M376" s="23">
        <v>0</v>
      </c>
      <c r="N376" s="23">
        <v>0</v>
      </c>
      <c r="O376" s="23">
        <v>0</v>
      </c>
      <c r="P376" s="23">
        <v>0</v>
      </c>
      <c r="Q376" s="23">
        <v>0</v>
      </c>
      <c r="R376" s="23">
        <v>0</v>
      </c>
      <c r="S376" s="23">
        <v>171</v>
      </c>
      <c r="T376" s="18">
        <v>187.6</v>
      </c>
      <c r="U376" s="18">
        <v>137.19999999999999</v>
      </c>
      <c r="V376" s="20">
        <v>0.22539081004263381</v>
      </c>
      <c r="W376" s="18">
        <v>0</v>
      </c>
      <c r="X376" s="24">
        <f t="shared" si="17"/>
        <v>16.200852676456655</v>
      </c>
    </row>
    <row r="377" spans="1:24" ht="25.5" outlineLevel="5">
      <c r="A377" s="21" t="s">
        <v>170</v>
      </c>
      <c r="B377" s="21" t="s">
        <v>190</v>
      </c>
      <c r="C377" s="21" t="s">
        <v>193</v>
      </c>
      <c r="D377" s="21"/>
      <c r="E377" s="22" t="s">
        <v>388</v>
      </c>
      <c r="F377" s="21"/>
      <c r="G377" s="21"/>
      <c r="H377" s="21"/>
      <c r="I377" s="21"/>
      <c r="J377" s="18">
        <v>0</v>
      </c>
      <c r="K377" s="23">
        <v>1055.5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0</v>
      </c>
      <c r="S377" s="23">
        <v>171</v>
      </c>
      <c r="T377" s="18">
        <v>187.6</v>
      </c>
      <c r="U377" s="18">
        <v>137.19999999999999</v>
      </c>
      <c r="V377" s="20">
        <v>0.22539081004263381</v>
      </c>
      <c r="W377" s="18">
        <v>0</v>
      </c>
      <c r="X377" s="24">
        <f t="shared" si="17"/>
        <v>16.200852676456655</v>
      </c>
    </row>
    <row r="378" spans="1:24" ht="51" outlineLevel="6">
      <c r="A378" s="21" t="s">
        <v>170</v>
      </c>
      <c r="B378" s="21" t="s">
        <v>190</v>
      </c>
      <c r="C378" s="21" t="s">
        <v>193</v>
      </c>
      <c r="D378" s="21" t="s">
        <v>8</v>
      </c>
      <c r="E378" s="22" t="s">
        <v>208</v>
      </c>
      <c r="F378" s="21"/>
      <c r="G378" s="21"/>
      <c r="H378" s="21"/>
      <c r="I378" s="21"/>
      <c r="J378" s="18">
        <v>0</v>
      </c>
      <c r="K378" s="23">
        <v>851.6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167.4</v>
      </c>
      <c r="T378" s="18">
        <v>187.6</v>
      </c>
      <c r="U378" s="18">
        <v>137.19999999999999</v>
      </c>
      <c r="V378" s="20">
        <v>0.27512916862376702</v>
      </c>
      <c r="W378" s="18">
        <v>0</v>
      </c>
      <c r="X378" s="24">
        <f t="shared" si="17"/>
        <v>19.657116016909349</v>
      </c>
    </row>
    <row r="379" spans="1:24" outlineLevel="6">
      <c r="A379" s="21" t="s">
        <v>170</v>
      </c>
      <c r="B379" s="21" t="s">
        <v>190</v>
      </c>
      <c r="C379" s="21" t="s">
        <v>193</v>
      </c>
      <c r="D379" s="21" t="s">
        <v>9</v>
      </c>
      <c r="E379" s="22" t="s">
        <v>209</v>
      </c>
      <c r="F379" s="21"/>
      <c r="G379" s="21"/>
      <c r="H379" s="21"/>
      <c r="I379" s="21"/>
      <c r="J379" s="18">
        <v>0</v>
      </c>
      <c r="K379" s="23">
        <v>203.9</v>
      </c>
      <c r="L379" s="23">
        <v>0</v>
      </c>
      <c r="M379" s="23">
        <v>0</v>
      </c>
      <c r="N379" s="23">
        <v>0</v>
      </c>
      <c r="O379" s="23">
        <v>0</v>
      </c>
      <c r="P379" s="23">
        <v>0</v>
      </c>
      <c r="Q379" s="23">
        <v>0</v>
      </c>
      <c r="R379" s="23">
        <v>0</v>
      </c>
      <c r="S379" s="23">
        <v>3.6</v>
      </c>
      <c r="T379" s="18">
        <v>0</v>
      </c>
      <c r="U379" s="18">
        <v>0</v>
      </c>
      <c r="V379" s="20">
        <v>1.7655713585090729E-2</v>
      </c>
      <c r="W379" s="18">
        <v>0</v>
      </c>
      <c r="X379" s="24">
        <f t="shared" si="17"/>
        <v>1.7655713585090729</v>
      </c>
    </row>
    <row r="380" spans="1:24" outlineLevel="1">
      <c r="A380" s="21" t="s">
        <v>170</v>
      </c>
      <c r="B380" s="21" t="s">
        <v>194</v>
      </c>
      <c r="C380" s="21"/>
      <c r="D380" s="21"/>
      <c r="E380" s="22" t="s">
        <v>389</v>
      </c>
      <c r="F380" s="21"/>
      <c r="G380" s="21"/>
      <c r="H380" s="21"/>
      <c r="I380" s="21"/>
      <c r="J380" s="18">
        <v>0</v>
      </c>
      <c r="K380" s="23">
        <v>2837.4</v>
      </c>
      <c r="L380" s="23">
        <v>0</v>
      </c>
      <c r="M380" s="23">
        <v>0</v>
      </c>
      <c r="N380" s="23">
        <v>0</v>
      </c>
      <c r="O380" s="23">
        <v>0</v>
      </c>
      <c r="P380" s="23">
        <v>0</v>
      </c>
      <c r="Q380" s="23">
        <v>0</v>
      </c>
      <c r="R380" s="23">
        <v>0</v>
      </c>
      <c r="S380" s="23">
        <f>S381</f>
        <v>368.1</v>
      </c>
      <c r="T380" s="18">
        <v>0</v>
      </c>
      <c r="U380" s="18">
        <v>0</v>
      </c>
      <c r="V380" s="20">
        <v>0.13801367449073096</v>
      </c>
      <c r="W380" s="18">
        <v>0</v>
      </c>
      <c r="X380" s="24">
        <f t="shared" si="17"/>
        <v>12.973144427997463</v>
      </c>
    </row>
    <row r="381" spans="1:24" outlineLevel="2">
      <c r="A381" s="21" t="s">
        <v>170</v>
      </c>
      <c r="B381" s="21" t="s">
        <v>195</v>
      </c>
      <c r="C381" s="21"/>
      <c r="D381" s="21"/>
      <c r="E381" s="22" t="s">
        <v>390</v>
      </c>
      <c r="F381" s="21"/>
      <c r="G381" s="21"/>
      <c r="H381" s="21"/>
      <c r="I381" s="21"/>
      <c r="J381" s="18">
        <v>0</v>
      </c>
      <c r="K381" s="23">
        <v>2837.4</v>
      </c>
      <c r="L381" s="23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23">
        <v>0</v>
      </c>
      <c r="S381" s="23">
        <f>S382</f>
        <v>368.1</v>
      </c>
      <c r="T381" s="18">
        <v>0</v>
      </c>
      <c r="U381" s="18">
        <v>0</v>
      </c>
      <c r="V381" s="20">
        <v>0.13801367449073096</v>
      </c>
      <c r="W381" s="18">
        <v>0</v>
      </c>
      <c r="X381" s="24">
        <f t="shared" si="17"/>
        <v>12.973144427997463</v>
      </c>
    </row>
    <row r="382" spans="1:24" ht="25.5" outlineLevel="3">
      <c r="A382" s="21" t="s">
        <v>170</v>
      </c>
      <c r="B382" s="21" t="s">
        <v>195</v>
      </c>
      <c r="C382" s="21" t="s">
        <v>191</v>
      </c>
      <c r="D382" s="21"/>
      <c r="E382" s="22" t="s">
        <v>386</v>
      </c>
      <c r="F382" s="21"/>
      <c r="G382" s="21"/>
      <c r="H382" s="21"/>
      <c r="I382" s="21"/>
      <c r="J382" s="18">
        <v>0</v>
      </c>
      <c r="K382" s="23">
        <v>2837.4</v>
      </c>
      <c r="L382" s="23">
        <v>0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0</v>
      </c>
      <c r="S382" s="23">
        <f>S383+S390</f>
        <v>368.1</v>
      </c>
      <c r="T382" s="18">
        <v>0</v>
      </c>
      <c r="U382" s="18">
        <v>0</v>
      </c>
      <c r="V382" s="20">
        <v>0.13801367449073096</v>
      </c>
      <c r="W382" s="18">
        <v>0</v>
      </c>
      <c r="X382" s="24">
        <f t="shared" si="17"/>
        <v>12.973144427997463</v>
      </c>
    </row>
    <row r="383" spans="1:24" ht="25.5" outlineLevel="4">
      <c r="A383" s="21" t="s">
        <v>170</v>
      </c>
      <c r="B383" s="21" t="s">
        <v>195</v>
      </c>
      <c r="C383" s="21" t="s">
        <v>196</v>
      </c>
      <c r="D383" s="21"/>
      <c r="E383" s="22" t="s">
        <v>391</v>
      </c>
      <c r="F383" s="21"/>
      <c r="G383" s="21"/>
      <c r="H383" s="21"/>
      <c r="I383" s="21"/>
      <c r="J383" s="18">
        <v>0</v>
      </c>
      <c r="K383" s="23">
        <v>700</v>
      </c>
      <c r="L383" s="23">
        <v>0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3">
        <v>0</v>
      </c>
      <c r="S383" s="23">
        <f>S384+S386+S388</f>
        <v>195.8</v>
      </c>
      <c r="T383" s="18">
        <v>0</v>
      </c>
      <c r="U383" s="18">
        <v>0</v>
      </c>
      <c r="V383" s="20">
        <v>0.27971428571428569</v>
      </c>
      <c r="W383" s="18">
        <v>0</v>
      </c>
      <c r="X383" s="24">
        <f t="shared" si="17"/>
        <v>27.971428571428575</v>
      </c>
    </row>
    <row r="384" spans="1:24" ht="63.75" outlineLevel="5">
      <c r="A384" s="21" t="s">
        <v>170</v>
      </c>
      <c r="B384" s="21" t="s">
        <v>195</v>
      </c>
      <c r="C384" s="21" t="s">
        <v>197</v>
      </c>
      <c r="D384" s="21"/>
      <c r="E384" s="22" t="s">
        <v>392</v>
      </c>
      <c r="F384" s="21"/>
      <c r="G384" s="21"/>
      <c r="H384" s="21"/>
      <c r="I384" s="21"/>
      <c r="J384" s="18">
        <v>0</v>
      </c>
      <c r="K384" s="23">
        <v>250</v>
      </c>
      <c r="L384" s="23">
        <v>0</v>
      </c>
      <c r="M384" s="23">
        <v>0</v>
      </c>
      <c r="N384" s="23">
        <v>0</v>
      </c>
      <c r="O384" s="23">
        <v>0</v>
      </c>
      <c r="P384" s="23">
        <v>0</v>
      </c>
      <c r="Q384" s="23">
        <v>0</v>
      </c>
      <c r="R384" s="23">
        <v>0</v>
      </c>
      <c r="S384" s="23">
        <v>150</v>
      </c>
      <c r="T384" s="18">
        <v>0</v>
      </c>
      <c r="U384" s="18">
        <v>0</v>
      </c>
      <c r="V384" s="20">
        <v>0.6</v>
      </c>
      <c r="W384" s="18">
        <v>0</v>
      </c>
      <c r="X384" s="24">
        <f t="shared" si="17"/>
        <v>60</v>
      </c>
    </row>
    <row r="385" spans="1:24" outlineLevel="6">
      <c r="A385" s="21" t="s">
        <v>170</v>
      </c>
      <c r="B385" s="21" t="s">
        <v>195</v>
      </c>
      <c r="C385" s="21" t="s">
        <v>197</v>
      </c>
      <c r="D385" s="21" t="s">
        <v>9</v>
      </c>
      <c r="E385" s="22" t="s">
        <v>209</v>
      </c>
      <c r="F385" s="21"/>
      <c r="G385" s="21"/>
      <c r="H385" s="21"/>
      <c r="I385" s="21"/>
      <c r="J385" s="18">
        <v>0</v>
      </c>
      <c r="K385" s="23">
        <v>250</v>
      </c>
      <c r="L385" s="23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0</v>
      </c>
      <c r="S385" s="23">
        <v>150</v>
      </c>
      <c r="T385" s="18">
        <v>0</v>
      </c>
      <c r="U385" s="18">
        <v>0</v>
      </c>
      <c r="V385" s="20">
        <v>0.6</v>
      </c>
      <c r="W385" s="18">
        <v>0</v>
      </c>
      <c r="X385" s="24">
        <f t="shared" si="17"/>
        <v>60</v>
      </c>
    </row>
    <row r="386" spans="1:24" ht="25.5" outlineLevel="5">
      <c r="A386" s="21" t="s">
        <v>170</v>
      </c>
      <c r="B386" s="21" t="s">
        <v>195</v>
      </c>
      <c r="C386" s="21" t="s">
        <v>198</v>
      </c>
      <c r="D386" s="21"/>
      <c r="E386" s="22" t="s">
        <v>393</v>
      </c>
      <c r="F386" s="21"/>
      <c r="G386" s="21"/>
      <c r="H386" s="21"/>
      <c r="I386" s="21"/>
      <c r="J386" s="18">
        <v>0</v>
      </c>
      <c r="K386" s="23">
        <v>300</v>
      </c>
      <c r="L386" s="23">
        <v>0</v>
      </c>
      <c r="M386" s="23">
        <v>0</v>
      </c>
      <c r="N386" s="23">
        <v>0</v>
      </c>
      <c r="O386" s="23">
        <v>0</v>
      </c>
      <c r="P386" s="23">
        <v>0</v>
      </c>
      <c r="Q386" s="23">
        <v>0</v>
      </c>
      <c r="R386" s="23">
        <v>0</v>
      </c>
      <c r="S386" s="23">
        <v>45.8</v>
      </c>
      <c r="T386" s="18">
        <v>9</v>
      </c>
      <c r="U386" s="18">
        <v>9</v>
      </c>
      <c r="V386" s="20">
        <v>0.15266666666666667</v>
      </c>
      <c r="W386" s="18">
        <v>0</v>
      </c>
      <c r="X386" s="24">
        <f t="shared" si="17"/>
        <v>15.266666666666664</v>
      </c>
    </row>
    <row r="387" spans="1:24" outlineLevel="6">
      <c r="A387" s="21" t="s">
        <v>170</v>
      </c>
      <c r="B387" s="21" t="s">
        <v>195</v>
      </c>
      <c r="C387" s="21" t="s">
        <v>198</v>
      </c>
      <c r="D387" s="21" t="s">
        <v>9</v>
      </c>
      <c r="E387" s="22" t="s">
        <v>209</v>
      </c>
      <c r="F387" s="21"/>
      <c r="G387" s="21"/>
      <c r="H387" s="21"/>
      <c r="I387" s="21"/>
      <c r="J387" s="18">
        <v>0</v>
      </c>
      <c r="K387" s="23">
        <v>300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45.8</v>
      </c>
      <c r="T387" s="18">
        <v>9</v>
      </c>
      <c r="U387" s="18">
        <v>9</v>
      </c>
      <c r="V387" s="20">
        <v>0.15266666666666667</v>
      </c>
      <c r="W387" s="18">
        <v>0</v>
      </c>
      <c r="X387" s="24">
        <f t="shared" si="17"/>
        <v>15.266666666666664</v>
      </c>
    </row>
    <row r="388" spans="1:24" outlineLevel="5">
      <c r="A388" s="21" t="s">
        <v>170</v>
      </c>
      <c r="B388" s="21" t="s">
        <v>195</v>
      </c>
      <c r="C388" s="21" t="s">
        <v>199</v>
      </c>
      <c r="D388" s="21"/>
      <c r="E388" s="22" t="s">
        <v>394</v>
      </c>
      <c r="F388" s="21"/>
      <c r="G388" s="21"/>
      <c r="H388" s="21"/>
      <c r="I388" s="21"/>
      <c r="J388" s="18">
        <v>0</v>
      </c>
      <c r="K388" s="23">
        <v>150</v>
      </c>
      <c r="L388" s="23">
        <v>0</v>
      </c>
      <c r="M388" s="23">
        <v>0</v>
      </c>
      <c r="N388" s="23">
        <v>0</v>
      </c>
      <c r="O388" s="23">
        <v>0</v>
      </c>
      <c r="P388" s="23">
        <v>0</v>
      </c>
      <c r="Q388" s="23">
        <v>0</v>
      </c>
      <c r="R388" s="23">
        <v>0</v>
      </c>
      <c r="S388" s="23">
        <v>0</v>
      </c>
      <c r="T388" s="18">
        <v>0</v>
      </c>
      <c r="U388" s="18">
        <v>0</v>
      </c>
      <c r="V388" s="20">
        <v>0</v>
      </c>
      <c r="W388" s="18">
        <v>0</v>
      </c>
      <c r="X388" s="24">
        <f t="shared" si="17"/>
        <v>0</v>
      </c>
    </row>
    <row r="389" spans="1:24" outlineLevel="6">
      <c r="A389" s="21" t="s">
        <v>170</v>
      </c>
      <c r="B389" s="21" t="s">
        <v>195</v>
      </c>
      <c r="C389" s="21" t="s">
        <v>199</v>
      </c>
      <c r="D389" s="21" t="s">
        <v>9</v>
      </c>
      <c r="E389" s="22" t="s">
        <v>209</v>
      </c>
      <c r="F389" s="21"/>
      <c r="G389" s="21"/>
      <c r="H389" s="21"/>
      <c r="I389" s="21"/>
      <c r="J389" s="18">
        <v>0</v>
      </c>
      <c r="K389" s="23">
        <v>150</v>
      </c>
      <c r="L389" s="23">
        <v>0</v>
      </c>
      <c r="M389" s="23">
        <v>0</v>
      </c>
      <c r="N389" s="23">
        <v>0</v>
      </c>
      <c r="O389" s="23">
        <v>0</v>
      </c>
      <c r="P389" s="23">
        <v>0</v>
      </c>
      <c r="Q389" s="23">
        <v>0</v>
      </c>
      <c r="R389" s="23">
        <v>0</v>
      </c>
      <c r="S389" s="23">
        <v>0</v>
      </c>
      <c r="T389" s="18">
        <v>0</v>
      </c>
      <c r="U389" s="18">
        <v>0</v>
      </c>
      <c r="V389" s="20">
        <v>0</v>
      </c>
      <c r="W389" s="18">
        <v>0</v>
      </c>
      <c r="X389" s="24">
        <f t="shared" si="17"/>
        <v>0</v>
      </c>
    </row>
    <row r="390" spans="1:24" ht="25.5" outlineLevel="4">
      <c r="A390" s="21" t="s">
        <v>170</v>
      </c>
      <c r="B390" s="21" t="s">
        <v>195</v>
      </c>
      <c r="C390" s="21" t="s">
        <v>200</v>
      </c>
      <c r="D390" s="21"/>
      <c r="E390" s="22" t="s">
        <v>395</v>
      </c>
      <c r="F390" s="21"/>
      <c r="G390" s="21"/>
      <c r="H390" s="21"/>
      <c r="I390" s="21"/>
      <c r="J390" s="18">
        <v>0</v>
      </c>
      <c r="K390" s="23">
        <v>2137.4</v>
      </c>
      <c r="L390" s="23">
        <v>0</v>
      </c>
      <c r="M390" s="23">
        <v>0</v>
      </c>
      <c r="N390" s="23">
        <v>0</v>
      </c>
      <c r="O390" s="23">
        <v>0</v>
      </c>
      <c r="P390" s="23">
        <v>0</v>
      </c>
      <c r="Q390" s="23">
        <v>0</v>
      </c>
      <c r="R390" s="23">
        <v>0</v>
      </c>
      <c r="S390" s="23">
        <f>S391+S394</f>
        <v>172.3</v>
      </c>
      <c r="T390" s="18">
        <v>99.4</v>
      </c>
      <c r="U390" s="18">
        <v>96.3</v>
      </c>
      <c r="V390" s="20">
        <v>9.1606624871339012E-2</v>
      </c>
      <c r="W390" s="18">
        <v>0</v>
      </c>
      <c r="X390" s="24">
        <f t="shared" si="17"/>
        <v>8.0611958454196699</v>
      </c>
    </row>
    <row r="391" spans="1:24" outlineLevel="5">
      <c r="A391" s="21" t="s">
        <v>170</v>
      </c>
      <c r="B391" s="21" t="s">
        <v>195</v>
      </c>
      <c r="C391" s="21" t="s">
        <v>201</v>
      </c>
      <c r="D391" s="21"/>
      <c r="E391" s="22" t="s">
        <v>396</v>
      </c>
      <c r="F391" s="21"/>
      <c r="G391" s="21"/>
      <c r="H391" s="21"/>
      <c r="I391" s="21"/>
      <c r="J391" s="18">
        <v>0</v>
      </c>
      <c r="K391" s="23">
        <v>1247.4000000000001</v>
      </c>
      <c r="L391" s="23">
        <v>0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3">
        <v>0</v>
      </c>
      <c r="S391" s="23">
        <v>139</v>
      </c>
      <c r="T391" s="18">
        <v>99.4</v>
      </c>
      <c r="U391" s="18">
        <v>96.3</v>
      </c>
      <c r="V391" s="20">
        <v>0.13011063011063012</v>
      </c>
      <c r="W391" s="18">
        <v>0</v>
      </c>
      <c r="X391" s="24">
        <f t="shared" si="17"/>
        <v>11.143177809844476</v>
      </c>
    </row>
    <row r="392" spans="1:24" ht="51" outlineLevel="6">
      <c r="A392" s="21" t="s">
        <v>170</v>
      </c>
      <c r="B392" s="21" t="s">
        <v>195</v>
      </c>
      <c r="C392" s="21" t="s">
        <v>201</v>
      </c>
      <c r="D392" s="21" t="s">
        <v>8</v>
      </c>
      <c r="E392" s="22" t="s">
        <v>208</v>
      </c>
      <c r="F392" s="21"/>
      <c r="G392" s="21"/>
      <c r="H392" s="21"/>
      <c r="I392" s="21"/>
      <c r="J392" s="18">
        <v>0</v>
      </c>
      <c r="K392" s="23">
        <v>512.9</v>
      </c>
      <c r="L392" s="23">
        <v>0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3">
        <v>0</v>
      </c>
      <c r="S392" s="23">
        <v>121.1</v>
      </c>
      <c r="T392" s="18">
        <v>99.4</v>
      </c>
      <c r="U392" s="18">
        <v>96.3</v>
      </c>
      <c r="V392" s="20">
        <v>0.26164944433612791</v>
      </c>
      <c r="W392" s="18">
        <v>0</v>
      </c>
      <c r="X392" s="24">
        <f t="shared" si="17"/>
        <v>23.610840319750441</v>
      </c>
    </row>
    <row r="393" spans="1:24" outlineLevel="6">
      <c r="A393" s="21" t="s">
        <v>170</v>
      </c>
      <c r="B393" s="21" t="s">
        <v>195</v>
      </c>
      <c r="C393" s="21" t="s">
        <v>201</v>
      </c>
      <c r="D393" s="21" t="s">
        <v>9</v>
      </c>
      <c r="E393" s="22" t="s">
        <v>209</v>
      </c>
      <c r="F393" s="21"/>
      <c r="G393" s="21"/>
      <c r="H393" s="21"/>
      <c r="I393" s="21"/>
      <c r="J393" s="18">
        <v>0</v>
      </c>
      <c r="K393" s="23">
        <v>734.5</v>
      </c>
      <c r="L393" s="23">
        <v>0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3">
        <v>0</v>
      </c>
      <c r="S393" s="23">
        <v>17.899999999999999</v>
      </c>
      <c r="T393" s="18">
        <v>13.1</v>
      </c>
      <c r="U393" s="18">
        <v>5.7</v>
      </c>
      <c r="V393" s="20">
        <v>3.82573179033356E-2</v>
      </c>
      <c r="W393" s="18">
        <v>0</v>
      </c>
      <c r="X393" s="24">
        <f t="shared" si="17"/>
        <v>2.4370319945541183</v>
      </c>
    </row>
    <row r="394" spans="1:24" outlineLevel="5">
      <c r="A394" s="21" t="s">
        <v>170</v>
      </c>
      <c r="B394" s="21" t="s">
        <v>195</v>
      </c>
      <c r="C394" s="21" t="s">
        <v>202</v>
      </c>
      <c r="D394" s="21"/>
      <c r="E394" s="22" t="s">
        <v>332</v>
      </c>
      <c r="F394" s="21"/>
      <c r="G394" s="21"/>
      <c r="H394" s="21"/>
      <c r="I394" s="21"/>
      <c r="J394" s="18">
        <v>0</v>
      </c>
      <c r="K394" s="23">
        <v>890</v>
      </c>
      <c r="L394" s="23">
        <v>0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0</v>
      </c>
      <c r="S394" s="23">
        <v>33.299999999999997</v>
      </c>
      <c r="T394" s="18">
        <v>33.5</v>
      </c>
      <c r="U394" s="18">
        <v>33.299999999999997</v>
      </c>
      <c r="V394" s="20">
        <v>3.7640449438202245E-2</v>
      </c>
      <c r="W394" s="18">
        <v>0</v>
      </c>
      <c r="X394" s="24">
        <f t="shared" si="17"/>
        <v>3.7415730337078652</v>
      </c>
    </row>
    <row r="395" spans="1:24" outlineLevel="6">
      <c r="A395" s="21" t="s">
        <v>170</v>
      </c>
      <c r="B395" s="21" t="s">
        <v>195</v>
      </c>
      <c r="C395" s="21" t="s">
        <v>202</v>
      </c>
      <c r="D395" s="21" t="s">
        <v>10</v>
      </c>
      <c r="E395" s="22" t="s">
        <v>210</v>
      </c>
      <c r="F395" s="21"/>
      <c r="G395" s="21"/>
      <c r="H395" s="21"/>
      <c r="I395" s="21"/>
      <c r="J395" s="18">
        <v>0</v>
      </c>
      <c r="K395" s="23">
        <v>890</v>
      </c>
      <c r="L395" s="23">
        <v>0</v>
      </c>
      <c r="M395" s="23">
        <v>0</v>
      </c>
      <c r="N395" s="23">
        <v>0</v>
      </c>
      <c r="O395" s="23">
        <v>0</v>
      </c>
      <c r="P395" s="23">
        <v>0</v>
      </c>
      <c r="Q395" s="23">
        <v>0</v>
      </c>
      <c r="R395" s="23">
        <v>0</v>
      </c>
      <c r="S395" s="23">
        <v>33.299999999999997</v>
      </c>
      <c r="T395" s="18">
        <v>33.5</v>
      </c>
      <c r="U395" s="18">
        <v>33.299999999999997</v>
      </c>
      <c r="V395" s="20">
        <v>3.7640449438202245E-2</v>
      </c>
      <c r="W395" s="18">
        <v>0</v>
      </c>
      <c r="X395" s="24">
        <f t="shared" si="17"/>
        <v>3.7415730337078652</v>
      </c>
    </row>
    <row r="396" spans="1:24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4"/>
      <c r="L396" s="4"/>
      <c r="M396" s="4"/>
      <c r="N396" s="4"/>
      <c r="O396" s="4"/>
      <c r="P396" s="4"/>
      <c r="Q396" s="4"/>
      <c r="R396" s="4"/>
      <c r="S396" s="4"/>
      <c r="T396" s="5" t="s">
        <v>1</v>
      </c>
      <c r="U396" s="5" t="s">
        <v>1</v>
      </c>
      <c r="V396" s="5"/>
      <c r="W396" s="5"/>
    </row>
    <row r="397" spans="1:24"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25"/>
      <c r="U397" s="25"/>
      <c r="V397" s="25"/>
      <c r="W397" s="25"/>
    </row>
  </sheetData>
  <mergeCells count="33">
    <mergeCell ref="A10:A11"/>
    <mergeCell ref="B10:B11"/>
    <mergeCell ref="C10:C11"/>
    <mergeCell ref="D10:D11"/>
    <mergeCell ref="E397:S397"/>
    <mergeCell ref="K10:K11"/>
    <mergeCell ref="L10:L11"/>
    <mergeCell ref="M10:M11"/>
    <mergeCell ref="N10:N11"/>
    <mergeCell ref="F10:F11"/>
    <mergeCell ref="Q10:Q11"/>
    <mergeCell ref="R10:R11"/>
    <mergeCell ref="E10:E11"/>
    <mergeCell ref="J10:J11"/>
    <mergeCell ref="X10:X11"/>
    <mergeCell ref="A6:X6"/>
    <mergeCell ref="A1:X1"/>
    <mergeCell ref="A2:X2"/>
    <mergeCell ref="A3:X3"/>
    <mergeCell ref="A4:X4"/>
    <mergeCell ref="A5:X5"/>
    <mergeCell ref="U10:U11"/>
    <mergeCell ref="E7:K7"/>
    <mergeCell ref="E8:U8"/>
    <mergeCell ref="E9:W9"/>
    <mergeCell ref="V10:V11"/>
    <mergeCell ref="W10:W11"/>
    <mergeCell ref="S10:S11"/>
    <mergeCell ref="P10:P11"/>
    <mergeCell ref="O10:O11"/>
    <mergeCell ref="G10:G11"/>
    <mergeCell ref="H10:H11"/>
    <mergeCell ref="I10:I11"/>
  </mergeCells>
  <phoneticPr fontId="0" type="noConversion"/>
  <pageMargins left="0.78700000000000003" right="0.59" top="0.59" bottom="0.59" header="0.39300000000000002" footer="0.39300000000000002"/>
  <pageSetup paperSize="9" scale="65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lastPrinted>2015-04-06T07:05:40Z</cp:lastPrinted>
  <dcterms:created xsi:type="dcterms:W3CDTF">2015-04-03T08:14:13Z</dcterms:created>
  <dcterms:modified xsi:type="dcterms:W3CDTF">2015-04-28T08:33:30Z</dcterms:modified>
</cp:coreProperties>
</file>