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135" windowWidth="10005" windowHeight="10005"/>
  </bookViews>
  <sheets>
    <sheet name="без учета счетов бюджета" sheetId="1" r:id="rId1"/>
  </sheets>
  <definedNames>
    <definedName name="_xlnm.Print_Titles" localSheetId="0">'без учета счетов бюджета'!$9:$10</definedName>
  </definedNames>
  <calcPr calcId="114210" fullCalcOnLoad="1"/>
</workbook>
</file>

<file path=xl/calcChain.xml><?xml version="1.0" encoding="utf-8"?>
<calcChain xmlns="http://schemas.openxmlformats.org/spreadsheetml/2006/main">
  <c r="H21" i="1"/>
  <c r="I21"/>
  <c r="J21"/>
  <c r="K21"/>
  <c r="L21"/>
  <c r="L12"/>
  <c r="M21"/>
  <c r="N21"/>
  <c r="O21"/>
  <c r="P21"/>
  <c r="U21"/>
  <c r="H43"/>
  <c r="I43"/>
  <c r="J43"/>
  <c r="K43"/>
  <c r="K12"/>
  <c r="L43"/>
  <c r="M43"/>
  <c r="N43"/>
  <c r="O43"/>
  <c r="P43"/>
  <c r="U43"/>
  <c r="H34"/>
  <c r="I34"/>
  <c r="J34"/>
  <c r="K34"/>
  <c r="L34"/>
  <c r="M34"/>
  <c r="N34"/>
  <c r="O34"/>
  <c r="P34"/>
  <c r="U34"/>
  <c r="P25"/>
  <c r="U25"/>
  <c r="I13"/>
  <c r="J13"/>
  <c r="K13"/>
  <c r="L13"/>
  <c r="M13"/>
  <c r="M12"/>
  <c r="N13"/>
  <c r="O13"/>
  <c r="P13"/>
  <c r="H13"/>
  <c r="U13"/>
  <c r="U14"/>
  <c r="U15"/>
  <c r="U16"/>
  <c r="U17"/>
  <c r="U18"/>
  <c r="U19"/>
  <c r="U20"/>
  <c r="U22"/>
  <c r="U23"/>
  <c r="U24"/>
  <c r="U26"/>
  <c r="U27"/>
  <c r="U28"/>
  <c r="U29"/>
  <c r="U30"/>
  <c r="U31"/>
  <c r="U32"/>
  <c r="U33"/>
  <c r="U35"/>
  <c r="U36"/>
  <c r="U37"/>
  <c r="U38"/>
  <c r="U39"/>
  <c r="U40"/>
  <c r="U41"/>
  <c r="U42"/>
  <c r="U44"/>
  <c r="U45"/>
  <c r="U46"/>
  <c r="U47"/>
  <c r="U48"/>
  <c r="U49"/>
  <c r="U50"/>
  <c r="U51"/>
  <c r="U52"/>
  <c r="U53"/>
  <c r="U54"/>
  <c r="N12"/>
  <c r="J12"/>
  <c r="I12"/>
  <c r="O12"/>
  <c r="P12"/>
  <c r="U12"/>
  <c r="H12"/>
</calcChain>
</file>

<file path=xl/sharedStrings.xml><?xml version="1.0" encoding="utf-8"?>
<sst xmlns="http://schemas.openxmlformats.org/spreadsheetml/2006/main" count="113" uniqueCount="96">
  <si>
    <t>#Н/Д</t>
  </si>
  <si>
    <t>0100</t>
  </si>
  <si>
    <t>0102</t>
  </si>
  <si>
    <t>0103</t>
  </si>
  <si>
    <t>0104</t>
  </si>
  <si>
    <t>0106</t>
  </si>
  <si>
    <t>0107</t>
  </si>
  <si>
    <t>0111</t>
  </si>
  <si>
    <t>0113</t>
  </si>
  <si>
    <t>0300</t>
  </si>
  <si>
    <t>0304</t>
  </si>
  <si>
    <t>0309</t>
  </si>
  <si>
    <t>0310</t>
  </si>
  <si>
    <t>0400</t>
  </si>
  <si>
    <t>0405</t>
  </si>
  <si>
    <t>0408</t>
  </si>
  <si>
    <t>0409</t>
  </si>
  <si>
    <t>0412</t>
  </si>
  <si>
    <t>0500</t>
  </si>
  <si>
    <t>0501</t>
  </si>
  <si>
    <t>0502</t>
  </si>
  <si>
    <t>0503</t>
  </si>
  <si>
    <t>0700</t>
  </si>
  <si>
    <t>0701</t>
  </si>
  <si>
    <t>0702</t>
  </si>
  <si>
    <t>0705</t>
  </si>
  <si>
    <t>0707</t>
  </si>
  <si>
    <t>0709</t>
  </si>
  <si>
    <t>0800</t>
  </si>
  <si>
    <t>0801</t>
  </si>
  <si>
    <t>0804</t>
  </si>
  <si>
    <t>1000</t>
  </si>
  <si>
    <t>1001</t>
  </si>
  <si>
    <t>1003</t>
  </si>
  <si>
    <t>1004</t>
  </si>
  <si>
    <t>1100</t>
  </si>
  <si>
    <t>1102</t>
  </si>
  <si>
    <t>1200</t>
  </si>
  <si>
    <t>1204</t>
  </si>
  <si>
    <t>1300</t>
  </si>
  <si>
    <t>1301</t>
  </si>
  <si>
    <t>1400</t>
  </si>
  <si>
    <t>1403</t>
  </si>
  <si>
    <t xml:space="preserve">Всего расходов: 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</si>
  <si>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</si>
  <si>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</si>
  <si>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</si>
  <si>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</si>
  <si>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</si>
  <si>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</si>
  <si>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</si>
  <si>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</si>
  <si>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</si>
  <si>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юстиции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</si>
  <si>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</si>
  <si>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</si>
  <si>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</si>
  <si>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Сельское хозяйство и рыболовство</t>
  </si>
  <si>
    <t>Транспорт</t>
  </si>
  <si>
    <t>Дорожное хозяйство(дорожные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</si>
  <si>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</si>
  <si>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</si>
  <si>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</si>
  <si>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</si>
  <si>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</si>
  <si>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</si>
  <si>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</si>
  <si>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</si>
  <si>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Профессиональная подготовка, переподготовка и повышение квалификации</t>
  </si>
  <si>
    <t>Молодежная политика и оздоровление детей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</si>
  <si>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</si>
  <si>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</si>
  <si>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</si>
  <si>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</si>
  <si>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</si>
  <si>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</si>
  <si>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</si>
  <si>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</si>
  <si>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Физическая культура и спорт</t>
  </si>
  <si>
    <t>Массовый спорт</t>
  </si>
  <si>
    <t>Средства массовой информации</t>
  </si>
  <si>
    <t>Другие вопросы в области средств массовой информации</t>
  </si>
  <si>
    <t>Обслуживание государственного и муниципального долга</t>
  </si>
  <si>
    <t>Обслуживание государственного внутреннего  и муниципального долга</t>
  </si>
  <si>
    <t>Межбюджетные трансферты общего характера  бюджетам субъектов Российской Федерации и муниципальных образований</t>
  </si>
  <si>
    <t>Прочие межбюджетные трансферты общего характера</t>
  </si>
  <si>
    <t xml:space="preserve">Приложение №3 </t>
  </si>
  <si>
    <t xml:space="preserve">Ежеквартальный отчет об исполнении расходов бюджета Кашинского района по разделам и подразделам   классификации расходов </t>
  </si>
  <si>
    <t>за январь-март 2015 года</t>
  </si>
  <si>
    <t>РП</t>
  </si>
  <si>
    <t>Наименование</t>
  </si>
  <si>
    <t>Кассовое исполнение, тыс.руб.</t>
  </si>
  <si>
    <t>% исполнения к утвержденному бюджету</t>
  </si>
  <si>
    <t>к постановлению Администрации Кашинского района</t>
  </si>
  <si>
    <t>Утверждено решением Собрания депутатов Кашинского района Тверской области о  бюджете с учетом изменений, тыс.руб.</t>
  </si>
  <si>
    <r>
      <t>от  __</t>
    </r>
    <r>
      <rPr>
        <u/>
        <sz val="10"/>
        <color indexed="8"/>
        <rFont val="Times New Roman"/>
        <family val="1"/>
        <charset val="204"/>
      </rPr>
      <t>24.04.2015</t>
    </r>
    <r>
      <rPr>
        <sz val="10"/>
        <color indexed="8"/>
        <rFont val="Times New Roman"/>
        <family val="1"/>
        <charset val="204"/>
      </rPr>
      <t xml:space="preserve">__ № </t>
    </r>
    <r>
      <rPr>
        <u/>
        <sz val="10"/>
        <color indexed="8"/>
        <rFont val="Times New Roman"/>
        <family val="1"/>
        <charset val="204"/>
      </rPr>
      <t>148</t>
    </r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</si>
</sst>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30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2">
    <xf numFmtId="0" fontId="0" fillId="2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5" fillId="28" borderId="5" applyNumberFormat="0" applyAlignment="0" applyProtection="0"/>
    <xf numFmtId="0" fontId="16" fillId="29" borderId="6" applyNumberFormat="0" applyAlignment="0" applyProtection="0"/>
    <xf numFmtId="0" fontId="17" fillId="29" borderId="5" applyNumberFormat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30" borderId="11" applyNumberFormat="0" applyAlignment="0" applyProtection="0"/>
    <xf numFmtId="0" fontId="23" fillId="0" borderId="0" applyNumberFormat="0" applyFill="0" applyBorder="0" applyAlignment="0" applyProtection="0"/>
    <xf numFmtId="0" fontId="24" fillId="31" borderId="0" applyNumberFormat="0" applyBorder="0" applyAlignment="0" applyProtection="0"/>
    <xf numFmtId="0" fontId="25" fillId="32" borderId="0" applyNumberFormat="0" applyBorder="0" applyAlignment="0" applyProtection="0"/>
    <xf numFmtId="0" fontId="26" fillId="0" borderId="0" applyNumberFormat="0" applyFill="0" applyBorder="0" applyAlignment="0" applyProtection="0"/>
    <xf numFmtId="0" fontId="1" fillId="33" borderId="12" applyNumberFormat="0" applyFont="0" applyAlignment="0" applyProtection="0"/>
    <xf numFmtId="0" fontId="27" fillId="0" borderId="13" applyNumberFormat="0" applyFill="0" applyAlignment="0" applyProtection="0"/>
    <xf numFmtId="0" fontId="28" fillId="0" borderId="0" applyNumberFormat="0" applyFill="0" applyBorder="0" applyAlignment="0" applyProtection="0"/>
    <xf numFmtId="0" fontId="29" fillId="34" borderId="0" applyNumberFormat="0" applyBorder="0" applyAlignment="0" applyProtection="0"/>
  </cellStyleXfs>
  <cellXfs count="45"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0" borderId="0" xfId="0" applyFont="1" applyFill="1" applyAlignment="1">
      <alignment horizont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top" shrinkToFit="1"/>
    </xf>
    <xf numFmtId="0" fontId="7" fillId="2" borderId="1" xfId="0" applyFont="1" applyFill="1" applyBorder="1" applyAlignment="1">
      <alignment vertical="top" wrapText="1"/>
    </xf>
    <xf numFmtId="164" fontId="7" fillId="3" borderId="1" xfId="0" applyNumberFormat="1" applyFont="1" applyFill="1" applyBorder="1" applyAlignment="1">
      <alignment horizontal="right" vertical="top" shrinkToFit="1"/>
    </xf>
    <xf numFmtId="164" fontId="7" fillId="0" borderId="1" xfId="0" applyNumberFormat="1" applyFont="1" applyFill="1" applyBorder="1" applyAlignment="1">
      <alignment horizontal="center" vertical="top" shrinkToFit="1"/>
    </xf>
    <xf numFmtId="10" fontId="7" fillId="3" borderId="1" xfId="0" applyNumberFormat="1" applyFont="1" applyFill="1" applyBorder="1" applyAlignment="1">
      <alignment horizontal="right" vertical="top" shrinkToFit="1"/>
    </xf>
    <xf numFmtId="49" fontId="5" fillId="2" borderId="1" xfId="0" applyNumberFormat="1" applyFont="1" applyFill="1" applyBorder="1" applyAlignment="1">
      <alignment horizontal="center" vertical="top" shrinkToFit="1"/>
    </xf>
    <xf numFmtId="0" fontId="5" fillId="2" borderId="1" xfId="0" applyFont="1" applyFill="1" applyBorder="1" applyAlignment="1">
      <alignment vertical="top" wrapText="1"/>
    </xf>
    <xf numFmtId="164" fontId="5" fillId="0" borderId="1" xfId="0" applyNumberFormat="1" applyFont="1" applyFill="1" applyBorder="1" applyAlignment="1">
      <alignment horizontal="center" vertical="top" shrinkToFit="1"/>
    </xf>
    <xf numFmtId="0" fontId="5" fillId="2" borderId="0" xfId="0" applyFont="1" applyFill="1" applyAlignment="1">
      <alignment horizontal="left" wrapText="1"/>
    </xf>
    <xf numFmtId="0" fontId="4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2" borderId="0" xfId="0" applyFont="1" applyFill="1"/>
    <xf numFmtId="0" fontId="9" fillId="2" borderId="1" xfId="0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top"/>
    </xf>
    <xf numFmtId="165" fontId="4" fillId="2" borderId="1" xfId="0" applyNumberFormat="1" applyFont="1" applyFill="1" applyBorder="1" applyAlignment="1">
      <alignment horizontal="center" vertical="top"/>
    </xf>
    <xf numFmtId="0" fontId="9" fillId="2" borderId="0" xfId="0" applyFont="1" applyFill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wrapText="1"/>
    </xf>
    <xf numFmtId="0" fontId="10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right"/>
    </xf>
    <xf numFmtId="0" fontId="5" fillId="2" borderId="0" xfId="0" applyFont="1" applyFill="1" applyAlignment="1">
      <alignment horizontal="left" wrapText="1"/>
    </xf>
    <xf numFmtId="0" fontId="10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U56"/>
  <sheetViews>
    <sheetView showGridLines="0" tabSelected="1" zoomScaleNormal="100" workbookViewId="0">
      <pane ySplit="10" topLeftCell="A11" activePane="bottomLeft" state="frozen"/>
      <selection pane="bottomLeft" activeCell="B14" sqref="B14"/>
    </sheetView>
  </sheetViews>
  <sheetFormatPr defaultRowHeight="12.75" outlineLevelRow="1"/>
  <cols>
    <col min="1" max="1" width="15.85546875" style="2" customWidth="1"/>
    <col min="2" max="2" width="63.85546875" style="2" customWidth="1"/>
    <col min="3" max="5" width="11.140625" style="2" hidden="1" customWidth="1"/>
    <col min="6" max="6" width="13.5703125" style="2" hidden="1" customWidth="1"/>
    <col min="7" max="7" width="14.7109375" style="2" hidden="1" customWidth="1"/>
    <col min="8" max="8" width="14.7109375" style="24" customWidth="1"/>
    <col min="9" max="15" width="11.7109375" style="24" hidden="1" customWidth="1"/>
    <col min="16" max="16" width="15" style="24" customWidth="1"/>
    <col min="17" max="20" width="11.7109375" style="2" hidden="1" customWidth="1"/>
    <col min="21" max="21" width="14.42578125" style="5" customWidth="1"/>
  </cols>
  <sheetData>
    <row r="1" spans="1:21" ht="12.75" customHeight="1">
      <c r="A1"/>
      <c r="B1" s="30" t="s">
        <v>86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ht="12.75" customHeight="1">
      <c r="A2"/>
      <c r="B2" s="30" t="s">
        <v>93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21" ht="15.75" customHeight="1">
      <c r="A3"/>
      <c r="B3" s="30" t="s">
        <v>95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>
      <c r="B4" s="39"/>
      <c r="C4" s="39"/>
      <c r="D4" s="39"/>
      <c r="E4" s="39"/>
      <c r="F4" s="39"/>
      <c r="G4" s="39"/>
      <c r="H4" s="39"/>
      <c r="I4" s="25"/>
      <c r="J4" s="25"/>
      <c r="K4" s="25"/>
      <c r="L4" s="25"/>
      <c r="M4" s="25"/>
      <c r="N4" s="25"/>
      <c r="O4" s="25"/>
      <c r="P4" s="25"/>
      <c r="Q4" s="26"/>
      <c r="R4" s="26"/>
      <c r="S4" s="26"/>
      <c r="U4"/>
    </row>
    <row r="5" spans="1:21" ht="53.25" customHeight="1">
      <c r="A5" s="40" t="s">
        <v>87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</row>
    <row r="6" spans="1:21" ht="12.75" customHeight="1">
      <c r="A6" s="43" t="s">
        <v>88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</row>
    <row r="7" spans="1:21" ht="15.75"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6"/>
      <c r="T7" s="6"/>
    </row>
    <row r="8" spans="1:21"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</row>
    <row r="9" spans="1:21" ht="72.75" customHeight="1">
      <c r="A9" s="31" t="s">
        <v>89</v>
      </c>
      <c r="B9" s="31" t="s">
        <v>90</v>
      </c>
      <c r="C9" s="31" t="s">
        <v>0</v>
      </c>
      <c r="D9" s="31" t="s">
        <v>0</v>
      </c>
      <c r="E9" s="31" t="s">
        <v>0</v>
      </c>
      <c r="F9" s="31" t="s">
        <v>0</v>
      </c>
      <c r="G9" s="31" t="s">
        <v>0</v>
      </c>
      <c r="H9" s="37" t="s">
        <v>94</v>
      </c>
      <c r="I9" s="35" t="s">
        <v>0</v>
      </c>
      <c r="J9" s="35" t="s">
        <v>0</v>
      </c>
      <c r="K9" s="35" t="s">
        <v>0</v>
      </c>
      <c r="L9" s="35" t="s">
        <v>0</v>
      </c>
      <c r="M9" s="35" t="s">
        <v>0</v>
      </c>
      <c r="N9" s="35" t="s">
        <v>0</v>
      </c>
      <c r="O9" s="35" t="s">
        <v>0</v>
      </c>
      <c r="P9" s="35" t="s">
        <v>91</v>
      </c>
      <c r="Q9" s="27" t="s">
        <v>0</v>
      </c>
      <c r="R9" s="31" t="s">
        <v>0</v>
      </c>
      <c r="S9" s="31" t="s">
        <v>0</v>
      </c>
      <c r="T9" s="33" t="s">
        <v>92</v>
      </c>
      <c r="U9" s="33" t="s">
        <v>92</v>
      </c>
    </row>
    <row r="10" spans="1:21" ht="78.75" customHeight="1">
      <c r="A10" s="32"/>
      <c r="B10" s="32"/>
      <c r="C10" s="32"/>
      <c r="D10" s="32"/>
      <c r="E10" s="32"/>
      <c r="F10" s="32"/>
      <c r="G10" s="32"/>
      <c r="H10" s="38"/>
      <c r="I10" s="36"/>
      <c r="J10" s="36"/>
      <c r="K10" s="36"/>
      <c r="L10" s="36"/>
      <c r="M10" s="36"/>
      <c r="N10" s="36"/>
      <c r="O10" s="36"/>
      <c r="P10" s="36"/>
      <c r="Q10" s="27"/>
      <c r="R10" s="32"/>
      <c r="S10" s="32"/>
      <c r="T10" s="34"/>
      <c r="U10" s="34"/>
    </row>
    <row r="11" spans="1:21">
      <c r="A11" s="8">
        <v>1</v>
      </c>
      <c r="B11" s="8">
        <v>2</v>
      </c>
      <c r="C11" s="8"/>
      <c r="D11" s="8"/>
      <c r="E11" s="8"/>
      <c r="F11" s="8"/>
      <c r="G11" s="8"/>
      <c r="H11" s="9">
        <v>3</v>
      </c>
      <c r="I11" s="9"/>
      <c r="J11" s="9"/>
      <c r="K11" s="9"/>
      <c r="L11" s="9"/>
      <c r="M11" s="9"/>
      <c r="N11" s="9"/>
      <c r="O11" s="9"/>
      <c r="P11" s="9">
        <v>4</v>
      </c>
      <c r="Q11" s="7"/>
      <c r="R11" s="7"/>
      <c r="S11" s="8"/>
      <c r="T11" s="8"/>
      <c r="U11" s="10">
        <v>5</v>
      </c>
    </row>
    <row r="12" spans="1:21" s="1" customFormat="1">
      <c r="A12" s="11"/>
      <c r="B12" s="12" t="s">
        <v>43</v>
      </c>
      <c r="C12" s="11"/>
      <c r="D12" s="11"/>
      <c r="E12" s="11"/>
      <c r="F12" s="11"/>
      <c r="G12" s="11"/>
      <c r="H12" s="13">
        <f>H13+H21+H25+H30+H34+H40+H43+H47+H49+H51+H53</f>
        <v>445309.60000000009</v>
      </c>
      <c r="I12" s="13">
        <f t="shared" ref="I12:P12" si="0">I13+I21+I25+I30+I34+I40+I43+I47+I49+I51+I53</f>
        <v>0</v>
      </c>
      <c r="J12" s="13">
        <f t="shared" si="0"/>
        <v>0</v>
      </c>
      <c r="K12" s="13">
        <f t="shared" si="0"/>
        <v>0</v>
      </c>
      <c r="L12" s="13">
        <f t="shared" si="0"/>
        <v>0</v>
      </c>
      <c r="M12" s="13">
        <f t="shared" si="0"/>
        <v>0</v>
      </c>
      <c r="N12" s="13">
        <f t="shared" si="0"/>
        <v>0</v>
      </c>
      <c r="O12" s="13">
        <f t="shared" si="0"/>
        <v>0</v>
      </c>
      <c r="P12" s="13">
        <f t="shared" si="0"/>
        <v>73064.3</v>
      </c>
      <c r="Q12" s="14"/>
      <c r="R12" s="14"/>
      <c r="S12" s="11"/>
      <c r="T12" s="11"/>
      <c r="U12" s="28">
        <f>P12/H12*100</f>
        <v>16.407528604817859</v>
      </c>
    </row>
    <row r="13" spans="1:21" s="1" customFormat="1">
      <c r="A13" s="15" t="s">
        <v>1</v>
      </c>
      <c r="B13" s="16" t="s">
        <v>44</v>
      </c>
      <c r="C13" s="15"/>
      <c r="D13" s="15"/>
      <c r="E13" s="15"/>
      <c r="F13" s="15"/>
      <c r="G13" s="17">
        <v>0</v>
      </c>
      <c r="H13" s="18">
        <f>H14+H15+H16+H17+H18+H19+H20</f>
        <v>51620.299999999996</v>
      </c>
      <c r="I13" s="18">
        <f t="shared" ref="I13:P13" si="1">I14+I15+I16+I17+I18+I19+I20</f>
        <v>0</v>
      </c>
      <c r="J13" s="18">
        <f t="shared" si="1"/>
        <v>0</v>
      </c>
      <c r="K13" s="18">
        <f t="shared" si="1"/>
        <v>0</v>
      </c>
      <c r="L13" s="18">
        <f t="shared" si="1"/>
        <v>0</v>
      </c>
      <c r="M13" s="18">
        <f t="shared" si="1"/>
        <v>0</v>
      </c>
      <c r="N13" s="18">
        <f t="shared" si="1"/>
        <v>0</v>
      </c>
      <c r="O13" s="18">
        <f t="shared" si="1"/>
        <v>0</v>
      </c>
      <c r="P13" s="18">
        <f t="shared" si="1"/>
        <v>8548.2999999999993</v>
      </c>
      <c r="Q13" s="17">
        <v>210</v>
      </c>
      <c r="R13" s="17">
        <v>154</v>
      </c>
      <c r="S13" s="19">
        <v>0.17402001142956772</v>
      </c>
      <c r="T13" s="17">
        <v>0</v>
      </c>
      <c r="U13" s="28">
        <f>P13/H13*100</f>
        <v>16.55995800101898</v>
      </c>
    </row>
    <row r="14" spans="1:21" ht="25.5" outlineLevel="1">
      <c r="A14" s="20" t="s">
        <v>2</v>
      </c>
      <c r="B14" s="21" t="s">
        <v>45</v>
      </c>
      <c r="C14" s="20"/>
      <c r="D14" s="20"/>
      <c r="E14" s="20"/>
      <c r="F14" s="20"/>
      <c r="G14" s="17">
        <v>0</v>
      </c>
      <c r="H14" s="22">
        <v>1153.3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214.7</v>
      </c>
      <c r="Q14" s="17">
        <v>210</v>
      </c>
      <c r="R14" s="17">
        <v>154</v>
      </c>
      <c r="S14" s="19">
        <v>0.2358245188139414</v>
      </c>
      <c r="T14" s="17">
        <v>0</v>
      </c>
      <c r="U14" s="29">
        <f t="shared" ref="U14:U54" si="2">P14/H14*100</f>
        <v>18.616144975288304</v>
      </c>
    </row>
    <row r="15" spans="1:21" ht="38.25" outlineLevel="1">
      <c r="A15" s="20" t="s">
        <v>3</v>
      </c>
      <c r="B15" s="21" t="s">
        <v>46</v>
      </c>
      <c r="C15" s="20"/>
      <c r="D15" s="20"/>
      <c r="E15" s="20"/>
      <c r="F15" s="20"/>
      <c r="G15" s="17">
        <v>0</v>
      </c>
      <c r="H15" s="22">
        <v>699.2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116.3</v>
      </c>
      <c r="Q15" s="17">
        <v>83</v>
      </c>
      <c r="R15" s="17">
        <v>60.5</v>
      </c>
      <c r="S15" s="19">
        <v>0.20366132723112129</v>
      </c>
      <c r="T15" s="17">
        <v>0</v>
      </c>
      <c r="U15" s="29">
        <f t="shared" si="2"/>
        <v>16.633295194508008</v>
      </c>
    </row>
    <row r="16" spans="1:21" ht="38.25" outlineLevel="1">
      <c r="A16" s="20" t="s">
        <v>4</v>
      </c>
      <c r="B16" s="21" t="s">
        <v>47</v>
      </c>
      <c r="C16" s="20"/>
      <c r="D16" s="20"/>
      <c r="E16" s="20"/>
      <c r="F16" s="20"/>
      <c r="G16" s="17">
        <v>0</v>
      </c>
      <c r="H16" s="22">
        <v>30556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5818.5</v>
      </c>
      <c r="Q16" s="17">
        <v>3350</v>
      </c>
      <c r="R16" s="17">
        <v>3256</v>
      </c>
      <c r="S16" s="19">
        <v>0.19648186935462758</v>
      </c>
      <c r="T16" s="17">
        <v>0</v>
      </c>
      <c r="U16" s="29">
        <f t="shared" si="2"/>
        <v>19.042086660557665</v>
      </c>
    </row>
    <row r="17" spans="1:21" ht="25.5" outlineLevel="1">
      <c r="A17" s="20" t="s">
        <v>5</v>
      </c>
      <c r="B17" s="21" t="s">
        <v>48</v>
      </c>
      <c r="C17" s="20"/>
      <c r="D17" s="20"/>
      <c r="E17" s="20"/>
      <c r="F17" s="20"/>
      <c r="G17" s="17">
        <v>0</v>
      </c>
      <c r="H17" s="22">
        <v>8148.1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1409.9</v>
      </c>
      <c r="Q17" s="17">
        <v>781.7</v>
      </c>
      <c r="R17" s="17">
        <v>781.5</v>
      </c>
      <c r="S17" s="19">
        <v>0.18151470895055288</v>
      </c>
      <c r="T17" s="17">
        <v>0</v>
      </c>
      <c r="U17" s="29">
        <f t="shared" si="2"/>
        <v>17.303420429302538</v>
      </c>
    </row>
    <row r="18" spans="1:21" outlineLevel="1">
      <c r="A18" s="20" t="s">
        <v>6</v>
      </c>
      <c r="B18" s="21" t="s">
        <v>49</v>
      </c>
      <c r="C18" s="20"/>
      <c r="D18" s="20"/>
      <c r="E18" s="20"/>
      <c r="F18" s="20"/>
      <c r="G18" s="17">
        <v>0</v>
      </c>
      <c r="H18" s="22">
        <v>1926.6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17">
        <v>0</v>
      </c>
      <c r="R18" s="17">
        <v>0</v>
      </c>
      <c r="S18" s="19">
        <v>0</v>
      </c>
      <c r="T18" s="17">
        <v>0</v>
      </c>
      <c r="U18" s="29">
        <f t="shared" si="2"/>
        <v>0</v>
      </c>
    </row>
    <row r="19" spans="1:21" outlineLevel="1">
      <c r="A19" s="20" t="s">
        <v>7</v>
      </c>
      <c r="B19" s="21" t="s">
        <v>50</v>
      </c>
      <c r="C19" s="20"/>
      <c r="D19" s="20"/>
      <c r="E19" s="20"/>
      <c r="F19" s="20"/>
      <c r="G19" s="17">
        <v>0</v>
      </c>
      <c r="H19" s="22">
        <v>300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17">
        <v>0</v>
      </c>
      <c r="R19" s="17">
        <v>0</v>
      </c>
      <c r="S19" s="19">
        <v>0</v>
      </c>
      <c r="T19" s="17">
        <v>0</v>
      </c>
      <c r="U19" s="29">
        <f t="shared" si="2"/>
        <v>0</v>
      </c>
    </row>
    <row r="20" spans="1:21" outlineLevel="1">
      <c r="A20" s="20" t="s">
        <v>8</v>
      </c>
      <c r="B20" s="21" t="s">
        <v>51</v>
      </c>
      <c r="C20" s="20"/>
      <c r="D20" s="20"/>
      <c r="E20" s="20"/>
      <c r="F20" s="20"/>
      <c r="G20" s="17">
        <v>0</v>
      </c>
      <c r="H20" s="22">
        <v>8837.1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988.9</v>
      </c>
      <c r="Q20" s="17">
        <v>0</v>
      </c>
      <c r="R20" s="17">
        <v>0</v>
      </c>
      <c r="S20" s="19">
        <v>0.12287828724030236</v>
      </c>
      <c r="T20" s="17">
        <v>0</v>
      </c>
      <c r="U20" s="29">
        <f t="shared" si="2"/>
        <v>11.190322617148158</v>
      </c>
    </row>
    <row r="21" spans="1:21" s="1" customFormat="1">
      <c r="A21" s="15" t="s">
        <v>9</v>
      </c>
      <c r="B21" s="16" t="s">
        <v>52</v>
      </c>
      <c r="C21" s="15"/>
      <c r="D21" s="15"/>
      <c r="E21" s="15"/>
      <c r="F21" s="15"/>
      <c r="G21" s="17">
        <v>0</v>
      </c>
      <c r="H21" s="18">
        <f t="shared" ref="H21:O21" si="3">H22+H23+H24</f>
        <v>2103.3000000000002</v>
      </c>
      <c r="I21" s="18">
        <f t="shared" si="3"/>
        <v>0</v>
      </c>
      <c r="J21" s="18">
        <f t="shared" si="3"/>
        <v>0</v>
      </c>
      <c r="K21" s="18">
        <f t="shared" si="3"/>
        <v>0</v>
      </c>
      <c r="L21" s="18">
        <f t="shared" si="3"/>
        <v>0</v>
      </c>
      <c r="M21" s="18">
        <f t="shared" si="3"/>
        <v>0</v>
      </c>
      <c r="N21" s="18">
        <f t="shared" si="3"/>
        <v>0</v>
      </c>
      <c r="O21" s="18">
        <f t="shared" si="3"/>
        <v>0</v>
      </c>
      <c r="P21" s="18">
        <f>P22+P23+P24</f>
        <v>443.3</v>
      </c>
      <c r="Q21" s="17">
        <v>162.19999999999999</v>
      </c>
      <c r="R21" s="17">
        <v>117</v>
      </c>
      <c r="S21" s="19">
        <v>0.33183031741323049</v>
      </c>
      <c r="T21" s="17">
        <v>0</v>
      </c>
      <c r="U21" s="28">
        <f t="shared" si="2"/>
        <v>21.076403746493604</v>
      </c>
    </row>
    <row r="22" spans="1:21" outlineLevel="1">
      <c r="A22" s="20" t="s">
        <v>10</v>
      </c>
      <c r="B22" s="21" t="s">
        <v>53</v>
      </c>
      <c r="C22" s="20"/>
      <c r="D22" s="20"/>
      <c r="E22" s="20"/>
      <c r="F22" s="20"/>
      <c r="G22" s="17">
        <v>0</v>
      </c>
      <c r="H22" s="22">
        <v>835.7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157.1</v>
      </c>
      <c r="Q22" s="17">
        <v>162.19999999999999</v>
      </c>
      <c r="R22" s="17">
        <v>117</v>
      </c>
      <c r="S22" s="19">
        <v>0.49988035415171095</v>
      </c>
      <c r="T22" s="17">
        <v>0</v>
      </c>
      <c r="U22" s="29">
        <f t="shared" si="2"/>
        <v>18.798611942084477</v>
      </c>
    </row>
    <row r="23" spans="1:21" ht="25.5" outlineLevel="1">
      <c r="A23" s="20" t="s">
        <v>11</v>
      </c>
      <c r="B23" s="21" t="s">
        <v>54</v>
      </c>
      <c r="C23" s="20"/>
      <c r="D23" s="20"/>
      <c r="E23" s="20"/>
      <c r="F23" s="20"/>
      <c r="G23" s="17">
        <v>0</v>
      </c>
      <c r="H23" s="22">
        <v>1217.5999999999999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236.6</v>
      </c>
      <c r="Q23" s="17">
        <v>206</v>
      </c>
      <c r="R23" s="17">
        <v>143.6</v>
      </c>
      <c r="S23" s="19">
        <v>0.24696123521681998</v>
      </c>
      <c r="T23" s="17">
        <v>0</v>
      </c>
      <c r="U23" s="29">
        <f t="shared" si="2"/>
        <v>19.431668856767413</v>
      </c>
    </row>
    <row r="24" spans="1:21" outlineLevel="1">
      <c r="A24" s="20" t="s">
        <v>12</v>
      </c>
      <c r="B24" s="21" t="s">
        <v>55</v>
      </c>
      <c r="C24" s="20"/>
      <c r="D24" s="20"/>
      <c r="E24" s="20"/>
      <c r="F24" s="20"/>
      <c r="G24" s="17">
        <v>0</v>
      </c>
      <c r="H24" s="22">
        <v>50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49.6</v>
      </c>
      <c r="Q24" s="17">
        <v>49.7</v>
      </c>
      <c r="R24" s="17">
        <v>49.7</v>
      </c>
      <c r="S24" s="19">
        <v>0.99399999999999999</v>
      </c>
      <c r="T24" s="17">
        <v>0</v>
      </c>
      <c r="U24" s="29">
        <f t="shared" si="2"/>
        <v>99.2</v>
      </c>
    </row>
    <row r="25" spans="1:21" s="1" customFormat="1">
      <c r="A25" s="15" t="s">
        <v>13</v>
      </c>
      <c r="B25" s="16" t="s">
        <v>56</v>
      </c>
      <c r="C25" s="15"/>
      <c r="D25" s="15"/>
      <c r="E25" s="15"/>
      <c r="F25" s="15"/>
      <c r="G25" s="17">
        <v>0</v>
      </c>
      <c r="H25" s="18">
        <v>77531.199999999997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f>P26+P27+P28+P29</f>
        <v>3622.8999999999996</v>
      </c>
      <c r="Q25" s="17">
        <v>0</v>
      </c>
      <c r="R25" s="17">
        <v>0</v>
      </c>
      <c r="S25" s="19">
        <v>4.8016798398580182E-2</v>
      </c>
      <c r="T25" s="17">
        <v>0</v>
      </c>
      <c r="U25" s="28">
        <f t="shared" si="2"/>
        <v>4.6728284871122847</v>
      </c>
    </row>
    <row r="26" spans="1:21" outlineLevel="1">
      <c r="A26" s="20" t="s">
        <v>14</v>
      </c>
      <c r="B26" s="21" t="s">
        <v>57</v>
      </c>
      <c r="C26" s="20"/>
      <c r="D26" s="20"/>
      <c r="E26" s="20"/>
      <c r="F26" s="20"/>
      <c r="G26" s="17">
        <v>0</v>
      </c>
      <c r="H26" s="22">
        <v>201.3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17">
        <v>0</v>
      </c>
      <c r="R26" s="17">
        <v>0</v>
      </c>
      <c r="S26" s="19">
        <v>0</v>
      </c>
      <c r="T26" s="17">
        <v>0</v>
      </c>
      <c r="U26" s="29">
        <f t="shared" si="2"/>
        <v>0</v>
      </c>
    </row>
    <row r="27" spans="1:21" outlineLevel="1">
      <c r="A27" s="20" t="s">
        <v>15</v>
      </c>
      <c r="B27" s="21" t="s">
        <v>58</v>
      </c>
      <c r="C27" s="20"/>
      <c r="D27" s="20"/>
      <c r="E27" s="20"/>
      <c r="F27" s="20"/>
      <c r="G27" s="17">
        <v>0</v>
      </c>
      <c r="H27" s="22">
        <v>5262.2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558.70000000000005</v>
      </c>
      <c r="Q27" s="17">
        <v>558.79999999999995</v>
      </c>
      <c r="R27" s="17">
        <v>558.79999999999995</v>
      </c>
      <c r="S27" s="19">
        <v>0.10619132682148151</v>
      </c>
      <c r="T27" s="17">
        <v>0</v>
      </c>
      <c r="U27" s="29">
        <f t="shared" si="2"/>
        <v>10.617232336285205</v>
      </c>
    </row>
    <row r="28" spans="1:21" outlineLevel="1">
      <c r="A28" s="20" t="s">
        <v>16</v>
      </c>
      <c r="B28" s="21" t="s">
        <v>59</v>
      </c>
      <c r="C28" s="20"/>
      <c r="D28" s="20"/>
      <c r="E28" s="20"/>
      <c r="F28" s="20"/>
      <c r="G28" s="17">
        <v>0</v>
      </c>
      <c r="H28" s="22">
        <v>71867.7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3064.2</v>
      </c>
      <c r="Q28" s="17">
        <v>0</v>
      </c>
      <c r="R28" s="17">
        <v>0</v>
      </c>
      <c r="S28" s="19">
        <v>4.4025341008547651E-2</v>
      </c>
      <c r="T28" s="17">
        <v>0</v>
      </c>
      <c r="U28" s="29">
        <f t="shared" si="2"/>
        <v>4.2636678229580189</v>
      </c>
    </row>
    <row r="29" spans="1:21" outlineLevel="1">
      <c r="A29" s="20" t="s">
        <v>17</v>
      </c>
      <c r="B29" s="21" t="s">
        <v>60</v>
      </c>
      <c r="C29" s="20"/>
      <c r="D29" s="20"/>
      <c r="E29" s="20"/>
      <c r="F29" s="20"/>
      <c r="G29" s="17">
        <v>0</v>
      </c>
      <c r="H29" s="22">
        <v>200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17">
        <v>0</v>
      </c>
      <c r="R29" s="17">
        <v>0</v>
      </c>
      <c r="S29" s="19">
        <v>0</v>
      </c>
      <c r="T29" s="17">
        <v>0</v>
      </c>
      <c r="U29" s="29">
        <f t="shared" si="2"/>
        <v>0</v>
      </c>
    </row>
    <row r="30" spans="1:21" s="1" customFormat="1">
      <c r="A30" s="15" t="s">
        <v>18</v>
      </c>
      <c r="B30" s="16" t="s">
        <v>61</v>
      </c>
      <c r="C30" s="15"/>
      <c r="D30" s="15"/>
      <c r="E30" s="15"/>
      <c r="F30" s="15"/>
      <c r="G30" s="17">
        <v>0</v>
      </c>
      <c r="H30" s="18">
        <v>21788.2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3800.3</v>
      </c>
      <c r="Q30" s="17">
        <v>0</v>
      </c>
      <c r="R30" s="17">
        <v>0</v>
      </c>
      <c r="S30" s="19">
        <v>0.17494790758300363</v>
      </c>
      <c r="T30" s="17">
        <v>0</v>
      </c>
      <c r="U30" s="28">
        <f t="shared" si="2"/>
        <v>17.442009895264409</v>
      </c>
    </row>
    <row r="31" spans="1:21" outlineLevel="1">
      <c r="A31" s="20" t="s">
        <v>19</v>
      </c>
      <c r="B31" s="21" t="s">
        <v>62</v>
      </c>
      <c r="C31" s="20"/>
      <c r="D31" s="20"/>
      <c r="E31" s="20"/>
      <c r="F31" s="20"/>
      <c r="G31" s="17">
        <v>0</v>
      </c>
      <c r="H31" s="22">
        <v>1788.2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94.6</v>
      </c>
      <c r="Q31" s="17">
        <v>0</v>
      </c>
      <c r="R31" s="17">
        <v>0</v>
      </c>
      <c r="S31" s="19">
        <v>5.2902359914998323E-2</v>
      </c>
      <c r="T31" s="17">
        <v>0</v>
      </c>
      <c r="U31" s="29">
        <f t="shared" si="2"/>
        <v>5.2902359914998316</v>
      </c>
    </row>
    <row r="32" spans="1:21" outlineLevel="1">
      <c r="A32" s="20" t="s">
        <v>20</v>
      </c>
      <c r="B32" s="21" t="s">
        <v>63</v>
      </c>
      <c r="C32" s="20"/>
      <c r="D32" s="20"/>
      <c r="E32" s="20"/>
      <c r="F32" s="20"/>
      <c r="G32" s="17">
        <v>0</v>
      </c>
      <c r="H32" s="22">
        <v>3900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300.60000000000002</v>
      </c>
      <c r="Q32" s="17">
        <v>200.8</v>
      </c>
      <c r="R32" s="17">
        <v>200.8</v>
      </c>
      <c r="S32" s="19">
        <v>7.7076923076923071E-2</v>
      </c>
      <c r="T32" s="17">
        <v>0</v>
      </c>
      <c r="U32" s="29">
        <f t="shared" si="2"/>
        <v>7.7076923076923087</v>
      </c>
    </row>
    <row r="33" spans="1:21" outlineLevel="1">
      <c r="A33" s="20" t="s">
        <v>21</v>
      </c>
      <c r="B33" s="21" t="s">
        <v>64</v>
      </c>
      <c r="C33" s="20"/>
      <c r="D33" s="20"/>
      <c r="E33" s="20"/>
      <c r="F33" s="20"/>
      <c r="G33" s="17">
        <v>0</v>
      </c>
      <c r="H33" s="22">
        <v>16100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3405.1</v>
      </c>
      <c r="Q33" s="17">
        <v>2061.1999999999998</v>
      </c>
      <c r="R33" s="17">
        <v>2061.1999999999998</v>
      </c>
      <c r="S33" s="19">
        <v>0.2122111801242236</v>
      </c>
      <c r="T33" s="17">
        <v>0</v>
      </c>
      <c r="U33" s="29">
        <f t="shared" si="2"/>
        <v>21.149689440993789</v>
      </c>
    </row>
    <row r="34" spans="1:21" s="1" customFormat="1">
      <c r="A34" s="15" t="s">
        <v>22</v>
      </c>
      <c r="B34" s="16" t="s">
        <v>65</v>
      </c>
      <c r="C34" s="15"/>
      <c r="D34" s="15"/>
      <c r="E34" s="15"/>
      <c r="F34" s="15"/>
      <c r="G34" s="17">
        <v>0</v>
      </c>
      <c r="H34" s="18">
        <f t="shared" ref="H34:O34" si="4">H35+H36+H37+H38+H39</f>
        <v>251067.4</v>
      </c>
      <c r="I34" s="18">
        <f t="shared" si="4"/>
        <v>0</v>
      </c>
      <c r="J34" s="18">
        <f t="shared" si="4"/>
        <v>0</v>
      </c>
      <c r="K34" s="18">
        <f t="shared" si="4"/>
        <v>0</v>
      </c>
      <c r="L34" s="18">
        <f t="shared" si="4"/>
        <v>0</v>
      </c>
      <c r="M34" s="18">
        <f t="shared" si="4"/>
        <v>0</v>
      </c>
      <c r="N34" s="18">
        <f t="shared" si="4"/>
        <v>0</v>
      </c>
      <c r="O34" s="18">
        <f t="shared" si="4"/>
        <v>0</v>
      </c>
      <c r="P34" s="18">
        <f>P35+P36+P37+P38+P39</f>
        <v>48807.399999999994</v>
      </c>
      <c r="Q34" s="17">
        <v>7503.9</v>
      </c>
      <c r="R34" s="17">
        <v>7487.3</v>
      </c>
      <c r="S34" s="19">
        <v>0.22633467510533012</v>
      </c>
      <c r="T34" s="17">
        <v>0</v>
      </c>
      <c r="U34" s="28">
        <f t="shared" si="2"/>
        <v>19.439959150411401</v>
      </c>
    </row>
    <row r="35" spans="1:21" outlineLevel="1">
      <c r="A35" s="20" t="s">
        <v>23</v>
      </c>
      <c r="B35" s="21" t="s">
        <v>66</v>
      </c>
      <c r="C35" s="20"/>
      <c r="D35" s="20"/>
      <c r="E35" s="20"/>
      <c r="F35" s="20"/>
      <c r="G35" s="17">
        <v>0</v>
      </c>
      <c r="H35" s="22">
        <v>75680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15324.3</v>
      </c>
      <c r="Q35" s="17">
        <v>7503.9</v>
      </c>
      <c r="R35" s="17">
        <v>7487.3</v>
      </c>
      <c r="S35" s="19">
        <v>0.24467740367477883</v>
      </c>
      <c r="T35" s="17">
        <v>0</v>
      </c>
      <c r="U35" s="29">
        <f t="shared" si="2"/>
        <v>20.248810782241016</v>
      </c>
    </row>
    <row r="36" spans="1:21" outlineLevel="1">
      <c r="A36" s="20" t="s">
        <v>24</v>
      </c>
      <c r="B36" s="21" t="s">
        <v>67</v>
      </c>
      <c r="C36" s="20"/>
      <c r="D36" s="20"/>
      <c r="E36" s="20"/>
      <c r="F36" s="20"/>
      <c r="G36" s="17">
        <v>0</v>
      </c>
      <c r="H36" s="22">
        <v>162877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31245.1</v>
      </c>
      <c r="Q36" s="17">
        <v>8151.2</v>
      </c>
      <c r="R36" s="17">
        <v>8150.8</v>
      </c>
      <c r="S36" s="19">
        <v>0.22087157630005025</v>
      </c>
      <c r="T36" s="17">
        <v>0</v>
      </c>
      <c r="U36" s="29">
        <f t="shared" si="2"/>
        <v>19.183248709148621</v>
      </c>
    </row>
    <row r="37" spans="1:21" ht="25.5" outlineLevel="1">
      <c r="A37" s="20" t="s">
        <v>25</v>
      </c>
      <c r="B37" s="21" t="s">
        <v>68</v>
      </c>
      <c r="C37" s="20"/>
      <c r="D37" s="20"/>
      <c r="E37" s="20"/>
      <c r="F37" s="20"/>
      <c r="G37" s="17">
        <v>0</v>
      </c>
      <c r="H37" s="22">
        <v>100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17">
        <v>0</v>
      </c>
      <c r="R37" s="17">
        <v>0</v>
      </c>
      <c r="S37" s="19">
        <v>0</v>
      </c>
      <c r="T37" s="17">
        <v>0</v>
      </c>
      <c r="U37" s="29">
        <f t="shared" si="2"/>
        <v>0</v>
      </c>
    </row>
    <row r="38" spans="1:21" outlineLevel="1">
      <c r="A38" s="20" t="s">
        <v>26</v>
      </c>
      <c r="B38" s="21" t="s">
        <v>69</v>
      </c>
      <c r="C38" s="20"/>
      <c r="D38" s="20"/>
      <c r="E38" s="20"/>
      <c r="F38" s="20"/>
      <c r="G38" s="17">
        <v>0</v>
      </c>
      <c r="H38" s="22">
        <v>1856.9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150</v>
      </c>
      <c r="Q38" s="17">
        <v>133.5</v>
      </c>
      <c r="R38" s="17">
        <v>133.5</v>
      </c>
      <c r="S38" s="19">
        <v>8.0725941084603375E-2</v>
      </c>
      <c r="T38" s="17">
        <v>0</v>
      </c>
      <c r="U38" s="29">
        <f t="shared" si="2"/>
        <v>8.0779794280790558</v>
      </c>
    </row>
    <row r="39" spans="1:21" outlineLevel="1">
      <c r="A39" s="20" t="s">
        <v>27</v>
      </c>
      <c r="B39" s="21" t="s">
        <v>70</v>
      </c>
      <c r="C39" s="20"/>
      <c r="D39" s="20"/>
      <c r="E39" s="20"/>
      <c r="F39" s="20"/>
      <c r="G39" s="17">
        <v>0</v>
      </c>
      <c r="H39" s="22">
        <v>10553.5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2088</v>
      </c>
      <c r="Q39" s="17">
        <v>44</v>
      </c>
      <c r="R39" s="17">
        <v>37</v>
      </c>
      <c r="S39" s="19">
        <v>0.20729615767280996</v>
      </c>
      <c r="T39" s="17">
        <v>0</v>
      </c>
      <c r="U39" s="29">
        <f t="shared" si="2"/>
        <v>19.784905481593785</v>
      </c>
    </row>
    <row r="40" spans="1:21" s="1" customFormat="1">
      <c r="A40" s="15" t="s">
        <v>28</v>
      </c>
      <c r="B40" s="16" t="s">
        <v>71</v>
      </c>
      <c r="C40" s="15"/>
      <c r="D40" s="15"/>
      <c r="E40" s="15"/>
      <c r="F40" s="15"/>
      <c r="G40" s="17">
        <v>0</v>
      </c>
      <c r="H40" s="18">
        <v>28376.400000000001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5955</v>
      </c>
      <c r="Q40" s="17">
        <v>899.7</v>
      </c>
      <c r="R40" s="17">
        <v>892.4</v>
      </c>
      <c r="S40" s="19">
        <v>0.22392903962447669</v>
      </c>
      <c r="T40" s="17">
        <v>0</v>
      </c>
      <c r="U40" s="28">
        <f t="shared" si="2"/>
        <v>20.985748720767962</v>
      </c>
    </row>
    <row r="41" spans="1:21" outlineLevel="1">
      <c r="A41" s="20" t="s">
        <v>29</v>
      </c>
      <c r="B41" s="21" t="s">
        <v>72</v>
      </c>
      <c r="C41" s="20"/>
      <c r="D41" s="20"/>
      <c r="E41" s="20"/>
      <c r="F41" s="20"/>
      <c r="G41" s="17">
        <v>0</v>
      </c>
      <c r="H41" s="22">
        <v>27320.9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5784</v>
      </c>
      <c r="Q41" s="17">
        <v>899.7</v>
      </c>
      <c r="R41" s="17">
        <v>892.4</v>
      </c>
      <c r="S41" s="19">
        <v>0.22387256642350728</v>
      </c>
      <c r="T41" s="17">
        <v>0</v>
      </c>
      <c r="U41" s="29">
        <f t="shared" si="2"/>
        <v>21.170605653547284</v>
      </c>
    </row>
    <row r="42" spans="1:21" outlineLevel="1">
      <c r="A42" s="20" t="s">
        <v>30</v>
      </c>
      <c r="B42" s="21" t="s">
        <v>73</v>
      </c>
      <c r="C42" s="20"/>
      <c r="D42" s="20"/>
      <c r="E42" s="20"/>
      <c r="F42" s="20"/>
      <c r="G42" s="17">
        <v>0</v>
      </c>
      <c r="H42" s="22">
        <v>1055.5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171</v>
      </c>
      <c r="Q42" s="17">
        <v>187.6</v>
      </c>
      <c r="R42" s="17">
        <v>137.19999999999999</v>
      </c>
      <c r="S42" s="19">
        <v>0.22539081004263381</v>
      </c>
      <c r="T42" s="17">
        <v>0</v>
      </c>
      <c r="U42" s="29">
        <f t="shared" si="2"/>
        <v>16.200852676456655</v>
      </c>
    </row>
    <row r="43" spans="1:21" s="1" customFormat="1">
      <c r="A43" s="15" t="s">
        <v>31</v>
      </c>
      <c r="B43" s="16" t="s">
        <v>74</v>
      </c>
      <c r="C43" s="15"/>
      <c r="D43" s="15"/>
      <c r="E43" s="15"/>
      <c r="F43" s="15"/>
      <c r="G43" s="17">
        <v>0</v>
      </c>
      <c r="H43" s="18">
        <f t="shared" ref="H43:O43" si="5">H44+H45+H46</f>
        <v>7145.4</v>
      </c>
      <c r="I43" s="18">
        <f t="shared" si="5"/>
        <v>0</v>
      </c>
      <c r="J43" s="18">
        <f t="shared" si="5"/>
        <v>0</v>
      </c>
      <c r="K43" s="18">
        <f t="shared" si="5"/>
        <v>0</v>
      </c>
      <c r="L43" s="18">
        <f t="shared" si="5"/>
        <v>0</v>
      </c>
      <c r="M43" s="18">
        <f t="shared" si="5"/>
        <v>0</v>
      </c>
      <c r="N43" s="18">
        <f t="shared" si="5"/>
        <v>0</v>
      </c>
      <c r="O43" s="18">
        <f t="shared" si="5"/>
        <v>0</v>
      </c>
      <c r="P43" s="18">
        <f>P44+P45+P46</f>
        <v>1112.3</v>
      </c>
      <c r="Q43" s="17">
        <v>302</v>
      </c>
      <c r="R43" s="17">
        <v>300</v>
      </c>
      <c r="S43" s="19">
        <v>0.2268592381112324</v>
      </c>
      <c r="T43" s="17">
        <v>0</v>
      </c>
      <c r="U43" s="28">
        <f t="shared" si="2"/>
        <v>15.566658269656003</v>
      </c>
    </row>
    <row r="44" spans="1:21" outlineLevel="1">
      <c r="A44" s="20" t="s">
        <v>32</v>
      </c>
      <c r="B44" s="21" t="s">
        <v>75</v>
      </c>
      <c r="C44" s="20"/>
      <c r="D44" s="20"/>
      <c r="E44" s="20"/>
      <c r="F44" s="20"/>
      <c r="G44" s="17">
        <v>0</v>
      </c>
      <c r="H44" s="22">
        <v>1700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300</v>
      </c>
      <c r="Q44" s="17">
        <v>302</v>
      </c>
      <c r="R44" s="17">
        <v>300</v>
      </c>
      <c r="S44" s="19">
        <v>0.17764705882352941</v>
      </c>
      <c r="T44" s="17">
        <v>0</v>
      </c>
      <c r="U44" s="29">
        <f t="shared" si="2"/>
        <v>17.647058823529413</v>
      </c>
    </row>
    <row r="45" spans="1:21" outlineLevel="1">
      <c r="A45" s="20" t="s">
        <v>33</v>
      </c>
      <c r="B45" s="21" t="s">
        <v>76</v>
      </c>
      <c r="C45" s="20"/>
      <c r="D45" s="20"/>
      <c r="E45" s="20"/>
      <c r="F45" s="20"/>
      <c r="G45" s="17">
        <v>0</v>
      </c>
      <c r="H45" s="22">
        <v>1082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24</v>
      </c>
      <c r="Q45" s="17">
        <v>0</v>
      </c>
      <c r="R45" s="17">
        <v>0</v>
      </c>
      <c r="S45" s="19">
        <v>2.2181146025878003E-2</v>
      </c>
      <c r="T45" s="17">
        <v>0</v>
      </c>
      <c r="U45" s="29">
        <f t="shared" si="2"/>
        <v>2.2181146025878005</v>
      </c>
    </row>
    <row r="46" spans="1:21" outlineLevel="1">
      <c r="A46" s="20" t="s">
        <v>34</v>
      </c>
      <c r="B46" s="21" t="s">
        <v>77</v>
      </c>
      <c r="C46" s="20"/>
      <c r="D46" s="20"/>
      <c r="E46" s="20"/>
      <c r="F46" s="20"/>
      <c r="G46" s="17">
        <v>0</v>
      </c>
      <c r="H46" s="22">
        <v>4363.3999999999996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788.3</v>
      </c>
      <c r="Q46" s="17">
        <v>0</v>
      </c>
      <c r="R46" s="17">
        <v>0</v>
      </c>
      <c r="S46" s="19">
        <v>0.29678690929091994</v>
      </c>
      <c r="T46" s="17">
        <v>0</v>
      </c>
      <c r="U46" s="29">
        <f t="shared" si="2"/>
        <v>18.066186918458083</v>
      </c>
    </row>
    <row r="47" spans="1:21" s="1" customFormat="1">
      <c r="A47" s="15" t="s">
        <v>35</v>
      </c>
      <c r="B47" s="16" t="s">
        <v>78</v>
      </c>
      <c r="C47" s="15"/>
      <c r="D47" s="15"/>
      <c r="E47" s="15"/>
      <c r="F47" s="15"/>
      <c r="G47" s="17">
        <v>0</v>
      </c>
      <c r="H47" s="18">
        <v>2837.4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368.1</v>
      </c>
      <c r="Q47" s="17">
        <v>0</v>
      </c>
      <c r="R47" s="17">
        <v>0</v>
      </c>
      <c r="S47" s="19">
        <v>0.13801367449073096</v>
      </c>
      <c r="T47" s="17">
        <v>0</v>
      </c>
      <c r="U47" s="28">
        <f t="shared" si="2"/>
        <v>12.973144427997463</v>
      </c>
    </row>
    <row r="48" spans="1:21" outlineLevel="1">
      <c r="A48" s="20" t="s">
        <v>36</v>
      </c>
      <c r="B48" s="21" t="s">
        <v>79</v>
      </c>
      <c r="C48" s="20"/>
      <c r="D48" s="20"/>
      <c r="E48" s="20"/>
      <c r="F48" s="20"/>
      <c r="G48" s="17">
        <v>0</v>
      </c>
      <c r="H48" s="22">
        <v>2837.4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368.1</v>
      </c>
      <c r="Q48" s="17">
        <v>0</v>
      </c>
      <c r="R48" s="17">
        <v>0</v>
      </c>
      <c r="S48" s="19">
        <v>0.13801367449073096</v>
      </c>
      <c r="T48" s="17">
        <v>0</v>
      </c>
      <c r="U48" s="29">
        <f t="shared" si="2"/>
        <v>12.973144427997463</v>
      </c>
    </row>
    <row r="49" spans="1:21" s="1" customFormat="1">
      <c r="A49" s="15" t="s">
        <v>37</v>
      </c>
      <c r="B49" s="16" t="s">
        <v>80</v>
      </c>
      <c r="C49" s="15"/>
      <c r="D49" s="15"/>
      <c r="E49" s="15"/>
      <c r="F49" s="15"/>
      <c r="G49" s="17">
        <v>0</v>
      </c>
      <c r="H49" s="18">
        <v>820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276</v>
      </c>
      <c r="Q49" s="17">
        <v>276</v>
      </c>
      <c r="R49" s="17">
        <v>276</v>
      </c>
      <c r="S49" s="19">
        <v>0.33658536585365856</v>
      </c>
      <c r="T49" s="17">
        <v>0</v>
      </c>
      <c r="U49" s="28">
        <f t="shared" si="2"/>
        <v>33.658536585365859</v>
      </c>
    </row>
    <row r="50" spans="1:21" outlineLevel="1">
      <c r="A50" s="20" t="s">
        <v>38</v>
      </c>
      <c r="B50" s="21" t="s">
        <v>81</v>
      </c>
      <c r="C50" s="20"/>
      <c r="D50" s="20"/>
      <c r="E50" s="20"/>
      <c r="F50" s="20"/>
      <c r="G50" s="17">
        <v>0</v>
      </c>
      <c r="H50" s="22">
        <v>820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276</v>
      </c>
      <c r="Q50" s="17">
        <v>276</v>
      </c>
      <c r="R50" s="17">
        <v>276</v>
      </c>
      <c r="S50" s="19">
        <v>0.33658536585365856</v>
      </c>
      <c r="T50" s="17">
        <v>0</v>
      </c>
      <c r="U50" s="29">
        <f t="shared" si="2"/>
        <v>33.658536585365859</v>
      </c>
    </row>
    <row r="51" spans="1:21" s="1" customFormat="1">
      <c r="A51" s="15" t="s">
        <v>39</v>
      </c>
      <c r="B51" s="16" t="s">
        <v>82</v>
      </c>
      <c r="C51" s="15"/>
      <c r="D51" s="15"/>
      <c r="E51" s="15"/>
      <c r="F51" s="15"/>
      <c r="G51" s="17">
        <v>0</v>
      </c>
      <c r="H51" s="18">
        <v>820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130.69999999999999</v>
      </c>
      <c r="Q51" s="17">
        <v>130.69999999999999</v>
      </c>
      <c r="R51" s="17">
        <v>130.69999999999999</v>
      </c>
      <c r="S51" s="19">
        <v>0.15939024390243903</v>
      </c>
      <c r="T51" s="17">
        <v>0</v>
      </c>
      <c r="U51" s="28">
        <f t="shared" si="2"/>
        <v>15.939024390243899</v>
      </c>
    </row>
    <row r="52" spans="1:21" outlineLevel="1">
      <c r="A52" s="20" t="s">
        <v>40</v>
      </c>
      <c r="B52" s="21" t="s">
        <v>83</v>
      </c>
      <c r="C52" s="20"/>
      <c r="D52" s="20"/>
      <c r="E52" s="20"/>
      <c r="F52" s="20"/>
      <c r="G52" s="17">
        <v>0</v>
      </c>
      <c r="H52" s="22">
        <v>820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130.69999999999999</v>
      </c>
      <c r="Q52" s="17">
        <v>130.69999999999999</v>
      </c>
      <c r="R52" s="17">
        <v>130.69999999999999</v>
      </c>
      <c r="S52" s="19">
        <v>0.15939024390243903</v>
      </c>
      <c r="T52" s="17">
        <v>0</v>
      </c>
      <c r="U52" s="29">
        <f t="shared" si="2"/>
        <v>15.939024390243899</v>
      </c>
    </row>
    <row r="53" spans="1:21" s="1" customFormat="1" ht="25.5">
      <c r="A53" s="15" t="s">
        <v>41</v>
      </c>
      <c r="B53" s="16" t="s">
        <v>84</v>
      </c>
      <c r="C53" s="15"/>
      <c r="D53" s="15"/>
      <c r="E53" s="15"/>
      <c r="F53" s="15"/>
      <c r="G53" s="17">
        <v>0</v>
      </c>
      <c r="H53" s="18">
        <v>1200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7">
        <v>0</v>
      </c>
      <c r="R53" s="17">
        <v>0</v>
      </c>
      <c r="S53" s="19">
        <v>0</v>
      </c>
      <c r="T53" s="17">
        <v>0</v>
      </c>
      <c r="U53" s="28">
        <f t="shared" si="2"/>
        <v>0</v>
      </c>
    </row>
    <row r="54" spans="1:21" outlineLevel="1">
      <c r="A54" s="20" t="s">
        <v>42</v>
      </c>
      <c r="B54" s="21" t="s">
        <v>85</v>
      </c>
      <c r="C54" s="20"/>
      <c r="D54" s="20"/>
      <c r="E54" s="20"/>
      <c r="F54" s="20"/>
      <c r="G54" s="17">
        <v>0</v>
      </c>
      <c r="H54" s="22">
        <v>1200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17">
        <v>0</v>
      </c>
      <c r="R54" s="17">
        <v>0</v>
      </c>
      <c r="S54" s="19">
        <v>0</v>
      </c>
      <c r="T54" s="17">
        <v>0</v>
      </c>
      <c r="U54" s="29">
        <f t="shared" si="2"/>
        <v>0</v>
      </c>
    </row>
    <row r="55" spans="1:21">
      <c r="A55" s="4"/>
      <c r="B55" s="4"/>
      <c r="C55" s="4"/>
      <c r="D55" s="4"/>
      <c r="E55" s="4"/>
      <c r="F55" s="4"/>
      <c r="G55" s="4"/>
      <c r="H55" s="3"/>
      <c r="I55" s="3"/>
      <c r="J55" s="3"/>
      <c r="K55" s="3"/>
      <c r="L55" s="3"/>
      <c r="M55" s="3"/>
      <c r="N55" s="3"/>
      <c r="O55" s="3"/>
      <c r="P55" s="3"/>
      <c r="Q55" s="4" t="s">
        <v>0</v>
      </c>
      <c r="R55" s="4" t="s">
        <v>0</v>
      </c>
      <c r="S55" s="4"/>
      <c r="T55" s="4"/>
    </row>
    <row r="56" spans="1:21"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23"/>
      <c r="R56" s="23"/>
      <c r="S56" s="23"/>
      <c r="T56" s="23"/>
    </row>
  </sheetData>
  <mergeCells count="29">
    <mergeCell ref="B8:T8"/>
    <mergeCell ref="B9:B10"/>
    <mergeCell ref="B2:U2"/>
    <mergeCell ref="B56:P56"/>
    <mergeCell ref="B3:U3"/>
    <mergeCell ref="A6:U6"/>
    <mergeCell ref="E9:E10"/>
    <mergeCell ref="F9:F10"/>
    <mergeCell ref="B7:R7"/>
    <mergeCell ref="A9:A10"/>
    <mergeCell ref="U9:U10"/>
    <mergeCell ref="B4:H4"/>
    <mergeCell ref="J9:J10"/>
    <mergeCell ref="K9:K10"/>
    <mergeCell ref="R9:R10"/>
    <mergeCell ref="L9:L10"/>
    <mergeCell ref="C9:C10"/>
    <mergeCell ref="D9:D10"/>
    <mergeCell ref="A5:U5"/>
    <mergeCell ref="B1:U1"/>
    <mergeCell ref="S9:S10"/>
    <mergeCell ref="T9:T10"/>
    <mergeCell ref="P9:P10"/>
    <mergeCell ref="M9:M10"/>
    <mergeCell ref="N9:N10"/>
    <mergeCell ref="O9:O10"/>
    <mergeCell ref="G9:G10"/>
    <mergeCell ref="H9:H10"/>
    <mergeCell ref="I9:I10"/>
  </mergeCells>
  <phoneticPr fontId="0" type="noConversion"/>
  <pageMargins left="0.78700000000000003" right="0.59" top="0.59" bottom="0.59" header="0.39300000000000002" footer="0.39300000000000002"/>
  <pageSetup paperSize="9" scale="72" fitToHeight="2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Admin</cp:lastModifiedBy>
  <cp:lastPrinted>2015-04-06T08:13:39Z</cp:lastPrinted>
  <dcterms:created xsi:type="dcterms:W3CDTF">2015-04-06T07:59:51Z</dcterms:created>
  <dcterms:modified xsi:type="dcterms:W3CDTF">2015-04-28T08:32:50Z</dcterms:modified>
</cp:coreProperties>
</file>