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8" windowWidth="15120" windowHeight="8016"/>
  </bookViews>
  <sheets>
    <sheet name="РП" sheetId="1" r:id="rId1"/>
  </sheets>
  <calcPr calcId="124519"/>
</workbook>
</file>

<file path=xl/calcChain.xml><?xml version="1.0" encoding="utf-8"?>
<calcChain xmlns="http://schemas.openxmlformats.org/spreadsheetml/2006/main">
  <c r="C35" i="1"/>
  <c r="C28" l="1"/>
  <c r="C56" l="1"/>
  <c r="D52" l="1"/>
  <c r="E52"/>
  <c r="C52"/>
  <c r="C42"/>
  <c r="C37"/>
  <c r="C31"/>
  <c r="C27"/>
  <c r="C19"/>
  <c r="D49"/>
  <c r="E49"/>
  <c r="C49"/>
  <c r="D37"/>
  <c r="E37"/>
  <c r="E31"/>
  <c r="D31"/>
  <c r="D19"/>
  <c r="D18" s="1"/>
  <c r="E19"/>
  <c r="E18" l="1"/>
  <c r="C18"/>
</calcChain>
</file>

<file path=xl/sharedStrings.xml><?xml version="1.0" encoding="utf-8"?>
<sst xmlns="http://schemas.openxmlformats.org/spreadsheetml/2006/main" count="106" uniqueCount="106">
  <si>
    <t>РП</t>
  </si>
  <si>
    <t>Наименование</t>
  </si>
  <si>
    <t xml:space="preserve">Сумма, тыс. руб. </t>
  </si>
  <si>
    <t>2018 год</t>
  </si>
  <si>
    <t>2019 год</t>
  </si>
  <si>
    <t>0100</t>
  </si>
  <si>
    <t>0102</t>
  </si>
  <si>
    <t>0104</t>
  </si>
  <si>
    <t>0106</t>
  </si>
  <si>
    <t>0111</t>
  </si>
  <si>
    <t>0113</t>
  </si>
  <si>
    <t>0300</t>
  </si>
  <si>
    <t>0304</t>
  </si>
  <si>
    <t>0309</t>
  </si>
  <si>
    <t>0310</t>
  </si>
  <si>
    <t>0400</t>
  </si>
  <si>
    <t>0401</t>
  </si>
  <si>
    <t>0408</t>
  </si>
  <si>
    <t>0409</t>
  </si>
  <si>
    <t>0412</t>
  </si>
  <si>
    <t>0500</t>
  </si>
  <si>
    <t>0501</t>
  </si>
  <si>
    <t>0502</t>
  </si>
  <si>
    <t>0503</t>
  </si>
  <si>
    <t>0700</t>
  </si>
  <si>
    <t>0701</t>
  </si>
  <si>
    <t>0702</t>
  </si>
  <si>
    <t>0705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</si>
  <si>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</si>
  <si>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</si>
  <si>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</si>
  <si>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</si>
  <si>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</si>
  <si>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</si>
  <si>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</si>
  <si>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</si>
  <si>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</si>
  <si>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1100</t>
  </si>
  <si>
    <t>1102</t>
  </si>
  <si>
    <t>1200</t>
  </si>
  <si>
    <t>1204</t>
  </si>
  <si>
    <t>1300</t>
  </si>
  <si>
    <t>1301</t>
  </si>
  <si>
    <t>Всего расходов:</t>
  </si>
  <si>
    <t xml:space="preserve">к решению Собрания депутатов Кашинского района </t>
  </si>
  <si>
    <t xml:space="preserve"> Коммунальное хозяйство</t>
  </si>
  <si>
    <t xml:space="preserve"> Образование</t>
  </si>
  <si>
    <t xml:space="preserve"> Культура, кинематография</t>
  </si>
  <si>
    <t xml:space="preserve"> Социальная политика</t>
  </si>
  <si>
    <t xml:space="preserve"> Физическая культура и спорт</t>
  </si>
  <si>
    <t xml:space="preserve"> Средства массовой информации</t>
  </si>
  <si>
    <t xml:space="preserve"> Обслуживание государственного и муниципального долга</t>
  </si>
  <si>
    <t xml:space="preserve"> Благоустройство</t>
  </si>
  <si>
    <t xml:space="preserve"> Дошкольное образование</t>
  </si>
  <si>
    <t xml:space="preserve"> Общее образование</t>
  </si>
  <si>
    <t xml:space="preserve"> Профессиональная подготовка, переподготовка и повышение квалификации</t>
  </si>
  <si>
    <t xml:space="preserve"> Другие вопросы в области образования</t>
  </si>
  <si>
    <t xml:space="preserve"> Культура</t>
  </si>
  <si>
    <t xml:space="preserve"> Другие вопросы в области культуры, кинематографии</t>
  </si>
  <si>
    <t xml:space="preserve"> Пенсионное обеспечение</t>
  </si>
  <si>
    <t xml:space="preserve"> Социальное обеспечение населения</t>
  </si>
  <si>
    <t xml:space="preserve"> Охрана семьи и детства</t>
  </si>
  <si>
    <t xml:space="preserve"> Массовый спорт</t>
  </si>
  <si>
    <t xml:space="preserve"> Другие вопросы в области средств массовой информации</t>
  </si>
  <si>
    <t>0703</t>
  </si>
  <si>
    <t xml:space="preserve">Кашинского района на 2018 год  и на плановый </t>
  </si>
  <si>
    <t>период 2019 и 2020 годов"</t>
  </si>
  <si>
    <t>0105</t>
  </si>
  <si>
    <t>0505</t>
  </si>
  <si>
    <t xml:space="preserve"> Общегосударственные вопросы</t>
  </si>
  <si>
    <t xml:space="preserve"> Национальная безопасность и правоохранительная деятельность</t>
  </si>
  <si>
    <t xml:space="preserve"> Национальная экономика</t>
  </si>
  <si>
    <t xml:space="preserve"> Жилищно-коммунальное хозяйство</t>
  </si>
  <si>
    <t xml:space="preserve"> Функционирование высшего должностного лица субъекта Российской Федерации и муниципального образования</t>
  </si>
  <si>
    <t xml:space="preserve">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</si>
  <si>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Судебная система</t>
  </si>
  <si>
    <t xml:space="preserve"> Обеспечение деятельности финансовых, налоговых и таможенных органов и органов финансового (финансово-бюджетного) надзора</t>
  </si>
  <si>
    <t xml:space="preserve"> Резервные фонды</t>
  </si>
  <si>
    <t xml:space="preserve"> Другие общегосударственные вопросы</t>
  </si>
  <si>
    <t xml:space="preserve"> Органы юстиции</t>
  </si>
  <si>
    <t xml:space="preserve"> Защита населения и территории от чрезвычайных ситуаций природного и техногенного характера, гражданская оборона</t>
  </si>
  <si>
    <t xml:space="preserve"> Обеспечение пожарной безопасности</t>
  </si>
  <si>
    <t xml:space="preserve"> Общеэкономические вопросы</t>
  </si>
  <si>
    <t xml:space="preserve"> Транспорт</t>
  </si>
  <si>
    <t xml:space="preserve"> Дорожное хозяйство(дорожные фонды)</t>
  </si>
  <si>
    <t xml:space="preserve"> Другие вопросы в области национальной экономики</t>
  </si>
  <si>
    <t xml:space="preserve"> Жилищное хозяйство</t>
  </si>
  <si>
    <t xml:space="preserve"> Другие вопросы в области жилищно-коммунального хозяйства</t>
  </si>
  <si>
    <t xml:space="preserve"> Дополнительное образование детей</t>
  </si>
  <si>
    <t xml:space="preserve"> Молодежная политика</t>
  </si>
  <si>
    <t xml:space="preserve"> Обслуживание государственного внутреннего и муниципального долга</t>
  </si>
  <si>
    <t>2020 год</t>
  </si>
  <si>
    <t>Распределение бюджетных ассигнований  бюджета Кашинского района по разделам и подразделам классификации расходов бюджетов на 2018 год и на плановый период 2019 и 2020 годов</t>
  </si>
  <si>
    <t>0405</t>
  </si>
  <si>
    <t xml:space="preserve">Тверской области от 19.12.2017г № 141 "О бюджете </t>
  </si>
  <si>
    <t>"Приложение № 9</t>
  </si>
  <si>
    <t>".</t>
  </si>
  <si>
    <t xml:space="preserve"> Сельское хозяйство и рыболовство</t>
  </si>
  <si>
    <t xml:space="preserve">  Обеспечение проведения выборов и референдумов</t>
  </si>
  <si>
    <t>0107</t>
  </si>
  <si>
    <t>Межбюджетные трансферты общего характера  бюджетам бюджетной системы Российской Федерации</t>
  </si>
  <si>
    <t>Прочие межбюджетные трансферты общего характера</t>
  </si>
  <si>
    <t xml:space="preserve"> Приложение № 4</t>
  </si>
  <si>
    <t>Спорт высших достижений</t>
  </si>
  <si>
    <t xml:space="preserve"> к  решению Кашинской городской Думы</t>
  </si>
  <si>
    <r>
      <t xml:space="preserve"> от </t>
    </r>
    <r>
      <rPr>
        <u/>
        <sz val="10"/>
        <color theme="1"/>
        <rFont val="Times New Roman"/>
        <family val="1"/>
        <charset val="204"/>
      </rPr>
      <t xml:space="preserve"> 06.11.2018</t>
    </r>
    <r>
      <rPr>
        <sz val="10"/>
        <color theme="1"/>
        <rFont val="Times New Roman"/>
        <family val="1"/>
        <charset val="204"/>
      </rPr>
      <t xml:space="preserve">  № </t>
    </r>
    <r>
      <rPr>
        <u/>
        <sz val="10"/>
        <color theme="1"/>
        <rFont val="Times New Roman"/>
        <family val="1"/>
        <charset val="204"/>
      </rPr>
      <t>28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</si>
</sst>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Arial Cyr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6">
    <xf numFmtId="0" fontId="0" fillId="0" borderId="0"/>
    <xf numFmtId="164" fontId="2" fillId="2" borderId="2">
      <alignment horizontal="right" vertical="top" shrinkToFit="1"/>
    </xf>
    <xf numFmtId="164" fontId="2" fillId="3" borderId="2">
      <alignment horizontal="right" vertical="top" shrinkToFit="1"/>
    </xf>
    <xf numFmtId="164" fontId="2" fillId="2" borderId="3">
      <alignment horizontal="right" vertical="top" shrinkToFit="1"/>
    </xf>
    <xf numFmtId="164" fontId="2" fillId="3" borderId="3">
      <alignment horizontal="right" vertical="top" shrinkToFit="1"/>
    </xf>
    <xf numFmtId="0" fontId="3" fillId="0" borderId="0">
      <alignment wrapText="1"/>
    </xf>
    <xf numFmtId="0" fontId="3" fillId="0" borderId="0"/>
    <xf numFmtId="0" fontId="4" fillId="0" borderId="0">
      <alignment horizontal="center"/>
    </xf>
    <xf numFmtId="0" fontId="3" fillId="0" borderId="0">
      <alignment horizontal="right"/>
    </xf>
    <xf numFmtId="0" fontId="3" fillId="0" borderId="3">
      <alignment horizontal="center" vertical="center" wrapText="1"/>
    </xf>
    <xf numFmtId="0" fontId="2" fillId="0" borderId="2">
      <alignment horizontal="right"/>
    </xf>
    <xf numFmtId="0" fontId="3" fillId="0" borderId="0">
      <alignment horizontal="left" wrapText="1"/>
    </xf>
    <xf numFmtId="0" fontId="2" fillId="0" borderId="3">
      <alignment vertical="top" wrapText="1"/>
    </xf>
    <xf numFmtId="49" fontId="3" fillId="0" borderId="3">
      <alignment horizontal="center" vertical="top" shrinkToFit="1"/>
    </xf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4" borderId="0"/>
    <xf numFmtId="0" fontId="3" fillId="4" borderId="4"/>
    <xf numFmtId="0" fontId="3" fillId="4" borderId="2"/>
    <xf numFmtId="0" fontId="3" fillId="4" borderId="0">
      <alignment shrinkToFit="1"/>
    </xf>
    <xf numFmtId="4" fontId="2" fillId="2" borderId="2">
      <alignment horizontal="right" vertical="top" shrinkToFit="1"/>
    </xf>
    <xf numFmtId="4" fontId="2" fillId="3" borderId="2">
      <alignment horizontal="right" vertical="top" shrinkToFit="1"/>
    </xf>
    <xf numFmtId="4" fontId="2" fillId="2" borderId="3">
      <alignment horizontal="right" vertical="top" shrinkToFit="1"/>
    </xf>
    <xf numFmtId="4" fontId="2" fillId="3" borderId="3">
      <alignment horizontal="right" vertical="top" shrinkToFit="1"/>
    </xf>
    <xf numFmtId="0" fontId="3" fillId="4" borderId="5"/>
    <xf numFmtId="0" fontId="3" fillId="4" borderId="5">
      <alignment horizontal="center"/>
    </xf>
    <xf numFmtId="4" fontId="2" fillId="0" borderId="3">
      <alignment horizontal="right" vertical="top" shrinkToFit="1"/>
    </xf>
    <xf numFmtId="49" fontId="3" fillId="0" borderId="3">
      <alignment horizontal="left" vertical="top" wrapText="1" indent="2"/>
    </xf>
    <xf numFmtId="4" fontId="3" fillId="0" borderId="3">
      <alignment horizontal="right" vertical="top" shrinkToFit="1"/>
    </xf>
    <xf numFmtId="0" fontId="3" fillId="4" borderId="5">
      <alignment shrinkToFit="1"/>
    </xf>
    <xf numFmtId="0" fontId="3" fillId="4" borderId="2">
      <alignment horizontal="center"/>
    </xf>
    <xf numFmtId="164" fontId="9" fillId="2" borderId="3">
      <alignment horizontal="right" vertical="top" shrinkToFit="1"/>
    </xf>
    <xf numFmtId="164" fontId="9" fillId="2" borderId="2">
      <alignment horizontal="right" vertical="top" shrinkToFit="1"/>
    </xf>
  </cellStyleXfs>
  <cellXfs count="40">
    <xf numFmtId="0" fontId="0" fillId="0" borderId="0" xfId="0"/>
    <xf numFmtId="0" fontId="1" fillId="5" borderId="0" xfId="0" applyFont="1" applyFill="1" applyAlignment="1">
      <alignment horizontal="justify"/>
    </xf>
    <xf numFmtId="0" fontId="6" fillId="5" borderId="0" xfId="0" applyFont="1" applyFill="1"/>
    <xf numFmtId="0" fontId="8" fillId="5" borderId="7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6" fillId="5" borderId="0" xfId="0" applyFont="1" applyFill="1" applyAlignment="1">
      <alignment horizontal="right"/>
    </xf>
    <xf numFmtId="1" fontId="7" fillId="5" borderId="3" xfId="13" applyNumberFormat="1" applyFont="1" applyFill="1" applyProtection="1">
      <alignment horizontal="center" vertical="top" shrinkToFit="1"/>
    </xf>
    <xf numFmtId="0" fontId="7" fillId="5" borderId="3" xfId="11" applyNumberFormat="1" applyFont="1" applyFill="1" applyBorder="1" applyAlignment="1" applyProtection="1">
      <alignment vertical="top" wrapText="1"/>
    </xf>
    <xf numFmtId="164" fontId="7" fillId="5" borderId="3" xfId="34" applyFont="1" applyFill="1" applyAlignment="1" applyProtection="1">
      <alignment horizontal="center" vertical="top" shrinkToFit="1"/>
    </xf>
    <xf numFmtId="0" fontId="8" fillId="5" borderId="0" xfId="0" applyFont="1" applyFill="1" applyAlignment="1">
      <alignment horizontal="left" indent="30"/>
    </xf>
    <xf numFmtId="0" fontId="8" fillId="5" borderId="0" xfId="0" applyFont="1" applyFill="1" applyAlignment="1">
      <alignment horizontal="left" indent="28"/>
    </xf>
    <xf numFmtId="0" fontId="10" fillId="5" borderId="1" xfId="0" applyFont="1" applyFill="1" applyBorder="1"/>
    <xf numFmtId="0" fontId="10" fillId="5" borderId="1" xfId="0" applyFont="1" applyFill="1" applyBorder="1" applyAlignment="1">
      <alignment horizontal="center" wrapText="1"/>
    </xf>
    <xf numFmtId="1" fontId="11" fillId="5" borderId="3" xfId="13" applyNumberFormat="1" applyFont="1" applyFill="1" applyProtection="1">
      <alignment horizontal="center" vertical="top" shrinkToFit="1"/>
    </xf>
    <xf numFmtId="0" fontId="11" fillId="5" borderId="3" xfId="11" applyNumberFormat="1" applyFont="1" applyFill="1" applyBorder="1" applyAlignment="1" applyProtection="1">
      <alignment vertical="top" wrapText="1"/>
    </xf>
    <xf numFmtId="164" fontId="11" fillId="5" borderId="3" xfId="34" applyFont="1" applyFill="1" applyAlignment="1" applyProtection="1">
      <alignment horizontal="center" vertical="top" shrinkToFit="1"/>
    </xf>
    <xf numFmtId="0" fontId="7" fillId="5" borderId="3" xfId="0" applyNumberFormat="1" applyFont="1" applyFill="1" applyBorder="1" applyAlignment="1" applyProtection="1">
      <alignment vertical="top" wrapText="1"/>
    </xf>
    <xf numFmtId="49" fontId="7" fillId="5" borderId="3" xfId="13" applyNumberFormat="1" applyFont="1" applyFill="1" applyProtection="1">
      <alignment horizontal="center" vertical="top" shrinkToFit="1"/>
    </xf>
    <xf numFmtId="1" fontId="11" fillId="5" borderId="10" xfId="13" applyNumberFormat="1" applyFont="1" applyFill="1" applyBorder="1" applyProtection="1">
      <alignment horizontal="center" vertical="top" shrinkToFit="1"/>
    </xf>
    <xf numFmtId="1" fontId="7" fillId="5" borderId="10" xfId="13" applyNumberFormat="1" applyFont="1" applyFill="1" applyBorder="1" applyProtection="1">
      <alignment horizontal="center" vertical="top" shrinkToFit="1"/>
    </xf>
    <xf numFmtId="164" fontId="7" fillId="5" borderId="11" xfId="34" applyFont="1" applyFill="1" applyBorder="1" applyAlignment="1" applyProtection="1">
      <alignment horizontal="center" vertical="top" shrinkToFit="1"/>
    </xf>
    <xf numFmtId="0" fontId="7" fillId="5" borderId="12" xfId="11" applyNumberFormat="1" applyFont="1" applyFill="1" applyBorder="1" applyAlignment="1" applyProtection="1">
      <alignment vertical="top" wrapText="1"/>
    </xf>
    <xf numFmtId="164" fontId="11" fillId="5" borderId="11" xfId="34" applyFont="1" applyFill="1" applyBorder="1" applyAlignment="1" applyProtection="1">
      <alignment horizontal="center" vertical="top" shrinkToFit="1"/>
    </xf>
    <xf numFmtId="164" fontId="6" fillId="5" borderId="0" xfId="0" applyNumberFormat="1" applyFont="1" applyFill="1"/>
    <xf numFmtId="0" fontId="11" fillId="5" borderId="3" xfId="0" applyNumberFormat="1" applyFont="1" applyFill="1" applyBorder="1" applyAlignment="1" applyProtection="1">
      <alignment vertical="top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164" fontId="11" fillId="5" borderId="1" xfId="35" applyFont="1" applyFill="1" applyBorder="1" applyAlignment="1" applyProtection="1">
      <alignment horizontal="center" vertical="top" shrinkToFit="1"/>
    </xf>
    <xf numFmtId="164" fontId="7" fillId="0" borderId="3" xfId="34" applyFont="1" applyFill="1" applyAlignment="1" applyProtection="1">
      <alignment horizontal="center" vertical="top" shrinkToFit="1"/>
    </xf>
    <xf numFmtId="164" fontId="7" fillId="0" borderId="3" xfId="0" applyNumberFormat="1" applyFont="1" applyFill="1" applyBorder="1" applyAlignment="1" applyProtection="1">
      <alignment horizontal="center" vertical="top" shrinkToFit="1"/>
    </xf>
    <xf numFmtId="164" fontId="11" fillId="0" borderId="3" xfId="34" applyFont="1" applyFill="1" applyAlignment="1" applyProtection="1">
      <alignment horizontal="center" vertical="top" shrinkToFit="1"/>
    </xf>
    <xf numFmtId="0" fontId="8" fillId="5" borderId="0" xfId="0" applyFont="1" applyFill="1" applyAlignment="1">
      <alignment horizontal="right"/>
    </xf>
    <xf numFmtId="0" fontId="12" fillId="5" borderId="0" xfId="0" applyFont="1" applyFill="1" applyAlignment="1">
      <alignment horizont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 vertical="top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</cellXfs>
  <cellStyles count="36">
    <cellStyle name="br" xfId="14"/>
    <cellStyle name="col" xfId="15"/>
    <cellStyle name="st24" xfId="35"/>
    <cellStyle name="st26" xfId="34"/>
    <cellStyle name="st29" xfId="1"/>
    <cellStyle name="st30" xfId="2"/>
    <cellStyle name="st31" xfId="3"/>
    <cellStyle name="st32" xfId="4"/>
    <cellStyle name="style0" xfId="16"/>
    <cellStyle name="td" xfId="17"/>
    <cellStyle name="tr" xfId="18"/>
    <cellStyle name="xl21" xfId="19"/>
    <cellStyle name="xl22" xfId="5"/>
    <cellStyle name="xl23" xfId="6"/>
    <cellStyle name="xl24" xfId="7"/>
    <cellStyle name="xl25" xfId="8"/>
    <cellStyle name="xl26" xfId="20"/>
    <cellStyle name="xl27" xfId="9"/>
    <cellStyle name="xl28" xfId="21"/>
    <cellStyle name="xl29" xfId="22"/>
    <cellStyle name="xl30" xfId="10"/>
    <cellStyle name="xl31" xfId="23"/>
    <cellStyle name="xl32" xfId="24"/>
    <cellStyle name="xl33" xfId="11"/>
    <cellStyle name="xl34" xfId="12"/>
    <cellStyle name="xl35" xfId="13"/>
    <cellStyle name="xl36" xfId="25"/>
    <cellStyle name="xl37" xfId="26"/>
    <cellStyle name="xl38" xfId="27"/>
    <cellStyle name="xl39" xfId="28"/>
    <cellStyle name="xl40" xfId="29"/>
    <cellStyle name="xl41" xfId="30"/>
    <cellStyle name="xl42" xfId="31"/>
    <cellStyle name="xl43" xfId="32"/>
    <cellStyle name="xl44" xfId="33"/>
    <cellStyle name="Обычный" xfId="0" builtinId="0"/>
  </cellStyles>
  <dxfs count="0"/>
  <tableStyles count="0"/>
  <colors>
    <mruColors>
      <color rgb="FFFD23E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workbookViewId="0">
      <selection activeCell="B3" sqref="B3:E3"/>
    </sheetView>
  </sheetViews>
  <sheetFormatPr defaultColWidth="9.109375" defaultRowHeight="13.8"/>
  <cols>
    <col min="1" max="1" width="7.5546875" style="2" customWidth="1"/>
    <col min="2" max="2" width="58.33203125" style="2" customWidth="1"/>
    <col min="3" max="3" width="10" style="2" customWidth="1"/>
    <col min="4" max="4" width="9.109375" style="2" customWidth="1"/>
    <col min="5" max="5" width="9.5546875" style="2" customWidth="1"/>
    <col min="6" max="16384" width="9.109375" style="2"/>
  </cols>
  <sheetData>
    <row r="1" spans="1:5">
      <c r="B1" s="32" t="s">
        <v>102</v>
      </c>
      <c r="C1" s="32"/>
      <c r="D1" s="32"/>
      <c r="E1" s="32"/>
    </row>
    <row r="2" spans="1:5">
      <c r="B2" s="32" t="s">
        <v>104</v>
      </c>
      <c r="C2" s="32"/>
      <c r="D2" s="32"/>
      <c r="E2" s="32"/>
    </row>
    <row r="3" spans="1:5">
      <c r="A3" s="6"/>
      <c r="B3" s="32" t="s">
        <v>105</v>
      </c>
      <c r="C3" s="32"/>
      <c r="D3" s="32"/>
      <c r="E3" s="32"/>
    </row>
    <row r="4" spans="1:5">
      <c r="B4" s="10"/>
      <c r="C4" s="10"/>
      <c r="D4" s="10"/>
      <c r="E4" s="10"/>
    </row>
    <row r="5" spans="1:5">
      <c r="B5" s="32" t="s">
        <v>95</v>
      </c>
      <c r="C5" s="32"/>
      <c r="D5" s="32"/>
      <c r="E5" s="32"/>
    </row>
    <row r="6" spans="1:5">
      <c r="B6" s="32" t="s">
        <v>44</v>
      </c>
      <c r="C6" s="32"/>
      <c r="D6" s="32"/>
      <c r="E6" s="32"/>
    </row>
    <row r="7" spans="1:5">
      <c r="B7" s="32" t="s">
        <v>94</v>
      </c>
      <c r="C7" s="32"/>
      <c r="D7" s="32"/>
      <c r="E7" s="32"/>
    </row>
    <row r="8" spans="1:5">
      <c r="B8" s="32" t="s">
        <v>65</v>
      </c>
      <c r="C8" s="32"/>
      <c r="D8" s="32"/>
      <c r="E8" s="32"/>
    </row>
    <row r="9" spans="1:5">
      <c r="B9" s="32" t="s">
        <v>66</v>
      </c>
      <c r="C9" s="32"/>
      <c r="D9" s="32"/>
      <c r="E9" s="32"/>
    </row>
    <row r="10" spans="1:5">
      <c r="B10" s="11"/>
      <c r="C10" s="11"/>
      <c r="D10" s="11"/>
      <c r="E10" s="11"/>
    </row>
    <row r="12" spans="1:5" ht="48.75" customHeight="1">
      <c r="A12" s="33" t="s">
        <v>92</v>
      </c>
      <c r="B12" s="33"/>
      <c r="C12" s="33"/>
      <c r="D12" s="33"/>
      <c r="E12" s="33"/>
    </row>
    <row r="13" spans="1:5" ht="18">
      <c r="A13" s="1"/>
    </row>
    <row r="14" spans="1:5">
      <c r="A14" s="34" t="s">
        <v>0</v>
      </c>
      <c r="B14" s="34" t="s">
        <v>1</v>
      </c>
      <c r="C14" s="36" t="s">
        <v>2</v>
      </c>
      <c r="D14" s="37"/>
      <c r="E14" s="37"/>
    </row>
    <row r="15" spans="1:5">
      <c r="A15" s="34"/>
      <c r="B15" s="35"/>
      <c r="C15" s="38" t="s">
        <v>3</v>
      </c>
      <c r="D15" s="34" t="s">
        <v>4</v>
      </c>
      <c r="E15" s="34" t="s">
        <v>91</v>
      </c>
    </row>
    <row r="16" spans="1:5">
      <c r="A16" s="34"/>
      <c r="B16" s="35"/>
      <c r="C16" s="39"/>
      <c r="D16" s="34"/>
      <c r="E16" s="34"/>
    </row>
    <row r="17" spans="1:9">
      <c r="A17" s="4">
        <v>1</v>
      </c>
      <c r="B17" s="5">
        <v>2</v>
      </c>
      <c r="C17" s="27">
        <v>3</v>
      </c>
      <c r="D17" s="3">
        <v>4</v>
      </c>
      <c r="E17" s="26">
        <v>5</v>
      </c>
    </row>
    <row r="18" spans="1:9">
      <c r="A18" s="12"/>
      <c r="B18" s="13" t="s">
        <v>43</v>
      </c>
      <c r="C18" s="28">
        <f>C19+C27+C31+C37+C42+C49+C52+C56+C59+C61+C63</f>
        <v>497404.4</v>
      </c>
      <c r="D18" s="28">
        <f t="shared" ref="D18:E18" si="0">D19+D27+D31+D37+D42+D49+D52+D56+D59+D61+D63</f>
        <v>388596.30000000005</v>
      </c>
      <c r="E18" s="28">
        <f t="shared" si="0"/>
        <v>393366.49999999994</v>
      </c>
      <c r="I18" s="24"/>
    </row>
    <row r="19" spans="1:9">
      <c r="A19" s="14" t="s">
        <v>5</v>
      </c>
      <c r="B19" s="15" t="s">
        <v>69</v>
      </c>
      <c r="C19" s="16">
        <f>C20+C21+C22+C23+C25+C26+C24</f>
        <v>47331.299999999988</v>
      </c>
      <c r="D19" s="16">
        <f>D20+D21+D22+D23+D25+D26</f>
        <v>43187.6</v>
      </c>
      <c r="E19" s="16">
        <f>E20+E21+E22+E23+E25+E26</f>
        <v>43191.799999999996</v>
      </c>
    </row>
    <row r="20" spans="1:9" ht="26.4">
      <c r="A20" s="7" t="s">
        <v>6</v>
      </c>
      <c r="B20" s="8" t="s">
        <v>73</v>
      </c>
      <c r="C20" s="9">
        <v>1588.7</v>
      </c>
      <c r="D20" s="9">
        <v>1263.7</v>
      </c>
      <c r="E20" s="9">
        <v>1263.7</v>
      </c>
    </row>
    <row r="21" spans="1:9" ht="39.6">
      <c r="A21" s="7" t="s">
        <v>7</v>
      </c>
      <c r="B21" s="8" t="s">
        <v>74</v>
      </c>
      <c r="C21" s="29">
        <v>31566.1</v>
      </c>
      <c r="D21" s="9">
        <v>29021.3</v>
      </c>
      <c r="E21" s="9">
        <v>29021.3</v>
      </c>
    </row>
    <row r="22" spans="1:9">
      <c r="A22" s="7" t="s">
        <v>67</v>
      </c>
      <c r="B22" s="8" t="s">
        <v>75</v>
      </c>
      <c r="C22" s="29">
        <v>103.6</v>
      </c>
      <c r="D22" s="9">
        <v>6.9</v>
      </c>
      <c r="E22" s="9">
        <v>11.1</v>
      </c>
    </row>
    <row r="23" spans="1:9" ht="26.4">
      <c r="A23" s="7" t="s">
        <v>8</v>
      </c>
      <c r="B23" s="8" t="s">
        <v>76</v>
      </c>
      <c r="C23" s="29">
        <v>7894.1</v>
      </c>
      <c r="D23" s="9">
        <v>7779.7</v>
      </c>
      <c r="E23" s="9">
        <v>7779.7</v>
      </c>
    </row>
    <row r="24" spans="1:9">
      <c r="A24" s="18" t="s">
        <v>99</v>
      </c>
      <c r="B24" s="17" t="s">
        <v>98</v>
      </c>
      <c r="C24" s="30">
        <v>1302.2</v>
      </c>
      <c r="D24" s="9">
        <v>0</v>
      </c>
      <c r="E24" s="9">
        <v>0</v>
      </c>
    </row>
    <row r="25" spans="1:9">
      <c r="A25" s="7" t="s">
        <v>9</v>
      </c>
      <c r="B25" s="8" t="s">
        <v>77</v>
      </c>
      <c r="C25" s="29">
        <v>300</v>
      </c>
      <c r="D25" s="9">
        <v>300</v>
      </c>
      <c r="E25" s="9">
        <v>300</v>
      </c>
    </row>
    <row r="26" spans="1:9">
      <c r="A26" s="7" t="s">
        <v>10</v>
      </c>
      <c r="B26" s="8" t="s">
        <v>78</v>
      </c>
      <c r="C26" s="29">
        <v>4576.6000000000004</v>
      </c>
      <c r="D26" s="9">
        <v>4816</v>
      </c>
      <c r="E26" s="9">
        <v>4816</v>
      </c>
    </row>
    <row r="27" spans="1:9" ht="26.4">
      <c r="A27" s="14" t="s">
        <v>11</v>
      </c>
      <c r="B27" s="15" t="s">
        <v>70</v>
      </c>
      <c r="C27" s="31">
        <f>C28+C29+C30</f>
        <v>2324.1</v>
      </c>
      <c r="D27" s="16">
        <v>2105</v>
      </c>
      <c r="E27" s="16">
        <v>2135</v>
      </c>
    </row>
    <row r="28" spans="1:9">
      <c r="A28" s="7" t="s">
        <v>12</v>
      </c>
      <c r="B28" s="8" t="s">
        <v>79</v>
      </c>
      <c r="C28" s="29">
        <f>743.2+245.9</f>
        <v>989.1</v>
      </c>
      <c r="D28" s="9">
        <v>770</v>
      </c>
      <c r="E28" s="9">
        <v>800</v>
      </c>
    </row>
    <row r="29" spans="1:9" ht="26.4">
      <c r="A29" s="7" t="s">
        <v>13</v>
      </c>
      <c r="B29" s="8" t="s">
        <v>80</v>
      </c>
      <c r="C29" s="29">
        <v>1285</v>
      </c>
      <c r="D29" s="9">
        <v>1285</v>
      </c>
      <c r="E29" s="9">
        <v>1285</v>
      </c>
    </row>
    <row r="30" spans="1:9">
      <c r="A30" s="7" t="s">
        <v>14</v>
      </c>
      <c r="B30" s="8" t="s">
        <v>81</v>
      </c>
      <c r="C30" s="29">
        <v>50</v>
      </c>
      <c r="D30" s="9">
        <v>50</v>
      </c>
      <c r="E30" s="9">
        <v>50</v>
      </c>
    </row>
    <row r="31" spans="1:9">
      <c r="A31" s="14" t="s">
        <v>15</v>
      </c>
      <c r="B31" s="15" t="s">
        <v>71</v>
      </c>
      <c r="C31" s="31">
        <f>C32+C33+C34+C35+C36</f>
        <v>52831.3</v>
      </c>
      <c r="D31" s="16">
        <f t="shared" ref="D31:E31" si="1">D32+D33+D34+D35+D36</f>
        <v>25246.5</v>
      </c>
      <c r="E31" s="16">
        <f t="shared" si="1"/>
        <v>31456.1</v>
      </c>
    </row>
    <row r="32" spans="1:9">
      <c r="A32" s="7" t="s">
        <v>16</v>
      </c>
      <c r="B32" s="8" t="s">
        <v>82</v>
      </c>
      <c r="C32" s="29">
        <v>70</v>
      </c>
      <c r="D32" s="9">
        <v>70</v>
      </c>
      <c r="E32" s="9">
        <v>70</v>
      </c>
    </row>
    <row r="33" spans="1:5">
      <c r="A33" s="7" t="s">
        <v>93</v>
      </c>
      <c r="B33" s="8" t="s">
        <v>97</v>
      </c>
      <c r="C33" s="29">
        <v>160.9</v>
      </c>
      <c r="D33" s="9">
        <v>156.69999999999999</v>
      </c>
      <c r="E33" s="9">
        <v>156.69999999999999</v>
      </c>
    </row>
    <row r="34" spans="1:5">
      <c r="A34" s="7" t="s">
        <v>17</v>
      </c>
      <c r="B34" s="8" t="s">
        <v>83</v>
      </c>
      <c r="C34" s="29">
        <v>5497</v>
      </c>
      <c r="D34" s="9">
        <v>2709.4</v>
      </c>
      <c r="E34" s="9">
        <v>2709.4</v>
      </c>
    </row>
    <row r="35" spans="1:5">
      <c r="A35" s="7" t="s">
        <v>18</v>
      </c>
      <c r="B35" s="8" t="s">
        <v>84</v>
      </c>
      <c r="C35" s="29">
        <f>46200.4+155</f>
        <v>46355.4</v>
      </c>
      <c r="D35" s="9">
        <v>22010.400000000001</v>
      </c>
      <c r="E35" s="9">
        <v>28220</v>
      </c>
    </row>
    <row r="36" spans="1:5">
      <c r="A36" s="7" t="s">
        <v>19</v>
      </c>
      <c r="B36" s="8" t="s">
        <v>85</v>
      </c>
      <c r="C36" s="29">
        <v>748</v>
      </c>
      <c r="D36" s="9">
        <v>300</v>
      </c>
      <c r="E36" s="9">
        <v>300</v>
      </c>
    </row>
    <row r="37" spans="1:5">
      <c r="A37" s="14" t="s">
        <v>20</v>
      </c>
      <c r="B37" s="15" t="s">
        <v>72</v>
      </c>
      <c r="C37" s="31">
        <f>C38+C39+C40+C41</f>
        <v>38357.1</v>
      </c>
      <c r="D37" s="16">
        <f t="shared" ref="D37:E37" si="2">D38+D39+D40+D41</f>
        <v>21098.3</v>
      </c>
      <c r="E37" s="16">
        <f t="shared" si="2"/>
        <v>26940.7</v>
      </c>
    </row>
    <row r="38" spans="1:5">
      <c r="A38" s="7" t="s">
        <v>21</v>
      </c>
      <c r="B38" s="8" t="s">
        <v>86</v>
      </c>
      <c r="C38" s="29">
        <v>594.70000000000005</v>
      </c>
      <c r="D38" s="9">
        <v>1220.7</v>
      </c>
      <c r="E38" s="9">
        <v>1220.7</v>
      </c>
    </row>
    <row r="39" spans="1:5">
      <c r="A39" s="7" t="s">
        <v>22</v>
      </c>
      <c r="B39" s="8" t="s">
        <v>45</v>
      </c>
      <c r="C39" s="29">
        <v>10195.4</v>
      </c>
      <c r="D39" s="9">
        <v>2200</v>
      </c>
      <c r="E39" s="9">
        <v>4100</v>
      </c>
    </row>
    <row r="40" spans="1:5">
      <c r="A40" s="7" t="s">
        <v>23</v>
      </c>
      <c r="B40" s="8" t="s">
        <v>52</v>
      </c>
      <c r="C40" s="29">
        <v>14371.4</v>
      </c>
      <c r="D40" s="9">
        <v>9352.6</v>
      </c>
      <c r="E40" s="9">
        <v>13295</v>
      </c>
    </row>
    <row r="41" spans="1:5" ht="21" customHeight="1">
      <c r="A41" s="7" t="s">
        <v>68</v>
      </c>
      <c r="B41" s="8" t="s">
        <v>87</v>
      </c>
      <c r="C41" s="30">
        <v>13195.6</v>
      </c>
      <c r="D41" s="9">
        <v>8325</v>
      </c>
      <c r="E41" s="9">
        <v>8325</v>
      </c>
    </row>
    <row r="42" spans="1:5">
      <c r="A42" s="14" t="s">
        <v>24</v>
      </c>
      <c r="B42" s="15" t="s">
        <v>46</v>
      </c>
      <c r="C42" s="31">
        <f>C43+C44+C45+C46+C47+C48</f>
        <v>291005.7</v>
      </c>
      <c r="D42" s="16">
        <v>254228.5</v>
      </c>
      <c r="E42" s="16">
        <v>247644.3</v>
      </c>
    </row>
    <row r="43" spans="1:5">
      <c r="A43" s="7" t="s">
        <v>25</v>
      </c>
      <c r="B43" s="8" t="s">
        <v>53</v>
      </c>
      <c r="C43" s="29">
        <v>90240.8</v>
      </c>
      <c r="D43" s="9">
        <v>75438</v>
      </c>
      <c r="E43" s="9">
        <v>72438</v>
      </c>
    </row>
    <row r="44" spans="1:5">
      <c r="A44" s="7" t="s">
        <v>26</v>
      </c>
      <c r="B44" s="8" t="s">
        <v>54</v>
      </c>
      <c r="C44" s="29">
        <v>165396.29999999999</v>
      </c>
      <c r="D44" s="9">
        <v>148848.29999999999</v>
      </c>
      <c r="E44" s="9">
        <v>146264.1</v>
      </c>
    </row>
    <row r="45" spans="1:5">
      <c r="A45" s="7" t="s">
        <v>64</v>
      </c>
      <c r="B45" s="8" t="s">
        <v>88</v>
      </c>
      <c r="C45" s="29">
        <v>20194.3</v>
      </c>
      <c r="D45" s="9">
        <v>17907.900000000001</v>
      </c>
      <c r="E45" s="9">
        <v>16907.900000000001</v>
      </c>
    </row>
    <row r="46" spans="1:5" ht="26.4">
      <c r="A46" s="7" t="s">
        <v>27</v>
      </c>
      <c r="B46" s="8" t="s">
        <v>55</v>
      </c>
      <c r="C46" s="29">
        <v>100</v>
      </c>
      <c r="D46" s="9">
        <v>100</v>
      </c>
      <c r="E46" s="9">
        <v>100</v>
      </c>
    </row>
    <row r="47" spans="1:5">
      <c r="A47" s="7" t="s">
        <v>28</v>
      </c>
      <c r="B47" s="8" t="s">
        <v>89</v>
      </c>
      <c r="C47" s="29">
        <v>4562.3999999999996</v>
      </c>
      <c r="D47" s="9">
        <v>1858</v>
      </c>
      <c r="E47" s="9">
        <v>1858</v>
      </c>
    </row>
    <row r="48" spans="1:5">
      <c r="A48" s="7" t="s">
        <v>29</v>
      </c>
      <c r="B48" s="8" t="s">
        <v>56</v>
      </c>
      <c r="C48" s="29">
        <v>10511.9</v>
      </c>
      <c r="D48" s="9">
        <v>10076.299999999999</v>
      </c>
      <c r="E48" s="9">
        <v>10076.299999999999</v>
      </c>
    </row>
    <row r="49" spans="1:5">
      <c r="A49" s="14" t="s">
        <v>30</v>
      </c>
      <c r="B49" s="15" t="s">
        <v>47</v>
      </c>
      <c r="C49" s="31">
        <f>C50+C51</f>
        <v>34352.200000000004</v>
      </c>
      <c r="D49" s="16">
        <f t="shared" ref="D49:E49" si="3">D50+D51</f>
        <v>23463.7</v>
      </c>
      <c r="E49" s="16">
        <f t="shared" si="3"/>
        <v>21879.599999999999</v>
      </c>
    </row>
    <row r="50" spans="1:5">
      <c r="A50" s="7" t="s">
        <v>31</v>
      </c>
      <c r="B50" s="8" t="s">
        <v>57</v>
      </c>
      <c r="C50" s="29">
        <v>32275.9</v>
      </c>
      <c r="D50" s="9">
        <v>21770.9</v>
      </c>
      <c r="E50" s="9">
        <v>20186.8</v>
      </c>
    </row>
    <row r="51" spans="1:5">
      <c r="A51" s="7" t="s">
        <v>32</v>
      </c>
      <c r="B51" s="8" t="s">
        <v>58</v>
      </c>
      <c r="C51" s="29">
        <v>2076.3000000000002</v>
      </c>
      <c r="D51" s="9">
        <v>1692.8</v>
      </c>
      <c r="E51" s="9">
        <v>1692.8</v>
      </c>
    </row>
    <row r="52" spans="1:5">
      <c r="A52" s="14" t="s">
        <v>33</v>
      </c>
      <c r="B52" s="15" t="s">
        <v>48</v>
      </c>
      <c r="C52" s="31">
        <f>C53+C54+C55</f>
        <v>20070</v>
      </c>
      <c r="D52" s="16">
        <f t="shared" ref="D52:E52" si="4">D53+D54+D55</f>
        <v>14126.3</v>
      </c>
      <c r="E52" s="16">
        <f t="shared" si="4"/>
        <v>14983.6</v>
      </c>
    </row>
    <row r="53" spans="1:5">
      <c r="A53" s="7" t="s">
        <v>34</v>
      </c>
      <c r="B53" s="8" t="s">
        <v>59</v>
      </c>
      <c r="C53" s="29">
        <v>1130</v>
      </c>
      <c r="D53" s="9">
        <v>1570</v>
      </c>
      <c r="E53" s="9">
        <v>1570</v>
      </c>
    </row>
    <row r="54" spans="1:5">
      <c r="A54" s="7" t="s">
        <v>35</v>
      </c>
      <c r="B54" s="8" t="s">
        <v>60</v>
      </c>
      <c r="C54" s="29">
        <v>4140.3999999999996</v>
      </c>
      <c r="D54" s="9">
        <v>2114</v>
      </c>
      <c r="E54" s="9">
        <v>2114</v>
      </c>
    </row>
    <row r="55" spans="1:5">
      <c r="A55" s="7" t="s">
        <v>36</v>
      </c>
      <c r="B55" s="8" t="s">
        <v>61</v>
      </c>
      <c r="C55" s="29">
        <v>14799.6</v>
      </c>
      <c r="D55" s="9">
        <v>10442.299999999999</v>
      </c>
      <c r="E55" s="9">
        <v>11299.6</v>
      </c>
    </row>
    <row r="56" spans="1:5">
      <c r="A56" s="14" t="s">
        <v>37</v>
      </c>
      <c r="B56" s="15" t="s">
        <v>49</v>
      </c>
      <c r="C56" s="31">
        <f>C57+C58</f>
        <v>7953.9</v>
      </c>
      <c r="D56" s="16">
        <v>4165.3999999999996</v>
      </c>
      <c r="E56" s="16">
        <v>4165.3999999999996</v>
      </c>
    </row>
    <row r="57" spans="1:5">
      <c r="A57" s="7" t="s">
        <v>38</v>
      </c>
      <c r="B57" s="8" t="s">
        <v>62</v>
      </c>
      <c r="C57" s="29">
        <v>7417.5</v>
      </c>
      <c r="D57" s="9">
        <v>4165.3999999999996</v>
      </c>
      <c r="E57" s="9">
        <v>4165.3999999999996</v>
      </c>
    </row>
    <row r="58" spans="1:5">
      <c r="A58" s="7">
        <v>1103</v>
      </c>
      <c r="B58" s="8" t="s">
        <v>103</v>
      </c>
      <c r="C58" s="29">
        <v>536.4</v>
      </c>
      <c r="D58" s="9">
        <v>0</v>
      </c>
      <c r="E58" s="9">
        <v>0</v>
      </c>
    </row>
    <row r="59" spans="1:5">
      <c r="A59" s="14" t="s">
        <v>39</v>
      </c>
      <c r="B59" s="15" t="s">
        <v>50</v>
      </c>
      <c r="C59" s="31">
        <v>1883.8</v>
      </c>
      <c r="D59" s="16">
        <v>970</v>
      </c>
      <c r="E59" s="16">
        <v>970</v>
      </c>
    </row>
    <row r="60" spans="1:5">
      <c r="A60" s="7" t="s">
        <v>40</v>
      </c>
      <c r="B60" s="8" t="s">
        <v>63</v>
      </c>
      <c r="C60" s="29">
        <v>1883.8019999999999</v>
      </c>
      <c r="D60" s="9">
        <v>970</v>
      </c>
      <c r="E60" s="9">
        <v>970</v>
      </c>
    </row>
    <row r="61" spans="1:5">
      <c r="A61" s="14" t="s">
        <v>41</v>
      </c>
      <c r="B61" s="15" t="s">
        <v>51</v>
      </c>
      <c r="C61" s="31">
        <v>5</v>
      </c>
      <c r="D61" s="16">
        <v>5</v>
      </c>
      <c r="E61" s="16">
        <v>0</v>
      </c>
    </row>
    <row r="62" spans="1:5" ht="26.4">
      <c r="A62" s="7" t="s">
        <v>42</v>
      </c>
      <c r="B62" s="22" t="s">
        <v>90</v>
      </c>
      <c r="C62" s="29">
        <v>5</v>
      </c>
      <c r="D62" s="9">
        <v>5</v>
      </c>
      <c r="E62" s="9">
        <v>0</v>
      </c>
    </row>
    <row r="63" spans="1:5" ht="26.4">
      <c r="A63" s="19">
        <v>1400</v>
      </c>
      <c r="B63" s="25" t="s">
        <v>100</v>
      </c>
      <c r="C63" s="23">
        <v>1290</v>
      </c>
      <c r="D63" s="16">
        <v>0</v>
      </c>
      <c r="E63" s="16">
        <v>0</v>
      </c>
    </row>
    <row r="64" spans="1:5">
      <c r="A64" s="20">
        <v>1403</v>
      </c>
      <c r="B64" s="17" t="s">
        <v>101</v>
      </c>
      <c r="C64" s="21">
        <v>1290</v>
      </c>
      <c r="D64" s="9">
        <v>0</v>
      </c>
      <c r="E64" s="9">
        <v>0</v>
      </c>
    </row>
    <row r="65" spans="5:5">
      <c r="E65" s="6" t="s">
        <v>96</v>
      </c>
    </row>
  </sheetData>
  <mergeCells count="15">
    <mergeCell ref="B7:E7"/>
    <mergeCell ref="B8:E8"/>
    <mergeCell ref="B9:E9"/>
    <mergeCell ref="A12:E12"/>
    <mergeCell ref="A14:A16"/>
    <mergeCell ref="B14:B16"/>
    <mergeCell ref="C14:E14"/>
    <mergeCell ref="D15:D16"/>
    <mergeCell ref="E15:E16"/>
    <mergeCell ref="C15:C16"/>
    <mergeCell ref="B1:E1"/>
    <mergeCell ref="B2:E2"/>
    <mergeCell ref="B3:E3"/>
    <mergeCell ref="B5:E5"/>
    <mergeCell ref="B6:E6"/>
  </mergeCells>
  <pageMargins left="0.70866141732283472" right="0.19685039370078741" top="0.74803149606299213" bottom="0.74803149606299213" header="0.31496062992125984" footer="0.31496062992125984"/>
  <pageSetup paperSize="9" scale="9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15-2</dc:creator>
  <cp:lastModifiedBy>Кузнецова Елена</cp:lastModifiedBy>
  <cp:lastPrinted>2018-11-07T05:41:51Z</cp:lastPrinted>
  <dcterms:created xsi:type="dcterms:W3CDTF">2006-09-28T05:33:49Z</dcterms:created>
  <dcterms:modified xsi:type="dcterms:W3CDTF">2018-11-07T14:35:22Z</dcterms:modified>
</cp:coreProperties>
</file>