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54" i="1"/>
  <c r="E53"/>
  <c r="E52"/>
  <c r="E51"/>
  <c r="E50"/>
  <c r="E49"/>
  <c r="E48"/>
  <c r="E47"/>
  <c r="E46"/>
  <c r="E44"/>
  <c r="E43"/>
  <c r="E41"/>
  <c r="E40"/>
  <c r="E39"/>
  <c r="E38"/>
  <c r="E37"/>
  <c r="E36"/>
  <c r="E34"/>
  <c r="E33"/>
  <c r="E32"/>
  <c r="E31"/>
  <c r="E29"/>
  <c r="E28"/>
  <c r="E27"/>
  <c r="E26"/>
  <c r="E25"/>
  <c r="E23"/>
  <c r="E22"/>
  <c r="E21"/>
  <c r="E19"/>
  <c r="E18"/>
  <c r="E17"/>
  <c r="E16"/>
  <c r="E15"/>
  <c r="E14"/>
  <c r="D45"/>
  <c r="E45" s="1"/>
  <c r="D42"/>
  <c r="D35"/>
  <c r="E35" s="1"/>
  <c r="D30"/>
  <c r="E30" s="1"/>
  <c r="D24"/>
  <c r="E24" s="1"/>
  <c r="D20"/>
  <c r="E20" s="1"/>
  <c r="D13"/>
  <c r="C42"/>
  <c r="C35"/>
  <c r="C30"/>
  <c r="C24"/>
  <c r="C13"/>
  <c r="E13" l="1"/>
  <c r="E42"/>
  <c r="D12"/>
  <c r="C12"/>
  <c r="E12" l="1"/>
</calcChain>
</file>

<file path=xl/sharedStrings.xml><?xml version="1.0" encoding="utf-8"?>
<sst xmlns="http://schemas.openxmlformats.org/spreadsheetml/2006/main" count="95" uniqueCount="95">
  <si>
    <t>РП</t>
  </si>
  <si>
    <t>Наименование</t>
  </si>
  <si>
    <t>0100</t>
  </si>
  <si>
    <t>0102</t>
  </si>
  <si>
    <t>0104</t>
  </si>
  <si>
    <t>0106</t>
  </si>
  <si>
    <t>0111</t>
  </si>
  <si>
    <t>0113</t>
  </si>
  <si>
    <t>0300</t>
  </si>
  <si>
    <t>0304</t>
  </si>
  <si>
    <t>0309</t>
  </si>
  <si>
    <t>0310</t>
  </si>
  <si>
    <t>0400</t>
  </si>
  <si>
    <t>0401</t>
  </si>
  <si>
    <t>0408</t>
  </si>
  <si>
    <t>0409</t>
  </si>
  <si>
    <t>0412</t>
  </si>
  <si>
    <t>0500</t>
  </si>
  <si>
    <t>0501</t>
  </si>
  <si>
    <t>0502</t>
  </si>
  <si>
    <t>0503</t>
  </si>
  <si>
    <t>0700</t>
  </si>
  <si>
    <t>0701</t>
  </si>
  <si>
    <t>0702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</si>
  <si>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</si>
  <si>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</si>
  <si>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</si>
  <si>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</si>
  <si>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</si>
  <si>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</si>
  <si>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</si>
  <si>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</si>
  <si>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</si>
  <si>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</si>
  <si>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</si>
  <si>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1102</t>
  </si>
  <si>
    <t>1200</t>
  </si>
  <si>
    <t>1204</t>
  </si>
  <si>
    <t>1300</t>
  </si>
  <si>
    <t>1301</t>
  </si>
  <si>
    <t>Всего расходов:</t>
  </si>
  <si>
    <t xml:space="preserve"> Коммунальное хозяйство</t>
  </si>
  <si>
    <t xml:space="preserve"> Образование</t>
  </si>
  <si>
    <t xml:space="preserve"> Культура, кинематография</t>
  </si>
  <si>
    <t xml:space="preserve"> Социальная политика</t>
  </si>
  <si>
    <t xml:space="preserve"> Физическая культура и спорт</t>
  </si>
  <si>
    <t xml:space="preserve"> Средства массовой информации</t>
  </si>
  <si>
    <t xml:space="preserve"> Обслуживание государственного и муниципального долга</t>
  </si>
  <si>
    <t xml:space="preserve"> Благоустройство</t>
  </si>
  <si>
    <t xml:space="preserve"> Дошкольное образование</t>
  </si>
  <si>
    <t xml:space="preserve"> Общее образование</t>
  </si>
  <si>
    <t xml:space="preserve"> Профессиональная подготовка, переподготовка и повышение квалификации</t>
  </si>
  <si>
    <t xml:space="preserve"> Другие вопросы в области образования</t>
  </si>
  <si>
    <t xml:space="preserve"> Культура</t>
  </si>
  <si>
    <t xml:space="preserve"> Другие вопросы в области культуры, кинематографии</t>
  </si>
  <si>
    <t xml:space="preserve"> Пенсионное обеспечение</t>
  </si>
  <si>
    <t xml:space="preserve"> Социальное обеспечение населения</t>
  </si>
  <si>
    <t xml:space="preserve"> Охрана семьи и детства</t>
  </si>
  <si>
    <t xml:space="preserve"> Массовый спорт</t>
  </si>
  <si>
    <t xml:space="preserve"> Другие вопросы в области средств массовой информации</t>
  </si>
  <si>
    <t>0703</t>
  </si>
  <si>
    <t>0105</t>
  </si>
  <si>
    <t>0505</t>
  </si>
  <si>
    <t xml:space="preserve"> Общегосударственные вопросы</t>
  </si>
  <si>
    <t xml:space="preserve"> Национальная безопасность и правоохранительная деятельность</t>
  </si>
  <si>
    <t xml:space="preserve"> Национальная экономика</t>
  </si>
  <si>
    <t xml:space="preserve"> Жилищно-коммунальное хозяйство</t>
  </si>
  <si>
    <t xml:space="preserve"> Функционирование высшего должностного лица субъекта Российской Федерации и муниципального образования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</si>
  <si>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</si>
  <si>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Судебная система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</si>
  <si>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</si>
  <si>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Резервные фонды</t>
  </si>
  <si>
    <t xml:space="preserve"> Другие общегосударственные вопросы</t>
  </si>
  <si>
    <t xml:space="preserve"> Органы юстиции</t>
  </si>
  <si>
    <t xml:space="preserve"> Защита населения и территории от чрезвычайных ситуаций природного и техногенного характера, гражданская оборона</t>
  </si>
  <si>
    <t xml:space="preserve"> Обеспечение пожарной безопасности</t>
  </si>
  <si>
    <t xml:space="preserve"> Общеэкономические вопросы</t>
  </si>
  <si>
    <t xml:space="preserve"> Транспорт</t>
  </si>
  <si>
    <t xml:space="preserve"> Дорожное хозяйство(дорожные фонды)</t>
  </si>
  <si>
    <t xml:space="preserve"> Другие вопросы в области национальной экономики</t>
  </si>
  <si>
    <t xml:space="preserve"> Жилищное хозяйство</t>
  </si>
  <si>
    <t xml:space="preserve"> Другие вопросы в области жилищно-коммунального хозяйства</t>
  </si>
  <si>
    <t xml:space="preserve"> Дополнительное образование детей</t>
  </si>
  <si>
    <t xml:space="preserve"> Молодежная политика</t>
  </si>
  <si>
    <t xml:space="preserve"> Обслуживание государственного внутреннего и муниципального долга</t>
  </si>
  <si>
    <t>0405</t>
  </si>
  <si>
    <t>".</t>
  </si>
  <si>
    <t xml:space="preserve"> Сельское хозяйство и рыболовство</t>
  </si>
  <si>
    <t>Кассовое исполнение, тыс.руб.</t>
  </si>
  <si>
    <t>% исполнения к утвержденному бюджету</t>
  </si>
  <si>
    <t>Утверждено решением Собрания депутатов Кашинского района Тверской области о  бюджете с учетом изменений, тыс.руб.</t>
  </si>
  <si>
    <t>к постановлению Администрации</t>
  </si>
  <si>
    <t>Ежеквартальный отчет об исполнении расходов бюджета Кашинского района по разделам и подразделам классификации расходов  январь-июнь 2018 года</t>
  </si>
  <si>
    <t xml:space="preserve"> Приложение № 3</t>
  </si>
  <si>
    <t>Кашинского района от 27.08.2017 № 396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</si>
</sst>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164" fontId="2" fillId="2" borderId="2">
      <alignment horizontal="right" vertical="top" shrinkToFit="1"/>
    </xf>
    <xf numFmtId="164" fontId="2" fillId="3" borderId="2">
      <alignment horizontal="right" vertical="top" shrinkToFit="1"/>
    </xf>
    <xf numFmtId="164" fontId="2" fillId="2" borderId="3">
      <alignment horizontal="right" vertical="top" shrinkToFit="1"/>
    </xf>
    <xf numFmtId="164" fontId="2" fillId="3" borderId="3">
      <alignment horizontal="right" vertical="top" shrinkToFit="1"/>
    </xf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2" fillId="0" borderId="2">
      <alignment horizontal="right"/>
    </xf>
    <xf numFmtId="0" fontId="3" fillId="0" borderId="0">
      <alignment horizontal="left" wrapText="1"/>
    </xf>
    <xf numFmtId="0" fontId="2" fillId="0" borderId="3">
      <alignment vertical="top" wrapText="1"/>
    </xf>
    <xf numFmtId="49" fontId="3" fillId="0" borderId="3">
      <alignment horizontal="center" vertical="top" shrinkToFit="1"/>
    </xf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4" borderId="0"/>
    <xf numFmtId="0" fontId="3" fillId="4" borderId="4"/>
    <xf numFmtId="0" fontId="3" fillId="4" borderId="2"/>
    <xf numFmtId="0" fontId="3" fillId="4" borderId="0">
      <alignment shrinkToFit="1"/>
    </xf>
    <xf numFmtId="4" fontId="2" fillId="2" borderId="2">
      <alignment horizontal="right" vertical="top" shrinkToFit="1"/>
    </xf>
    <xf numFmtId="4" fontId="2" fillId="3" borderId="2">
      <alignment horizontal="right" vertical="top" shrinkToFit="1"/>
    </xf>
    <xf numFmtId="4" fontId="2" fillId="2" borderId="3">
      <alignment horizontal="right" vertical="top" shrinkToFit="1"/>
    </xf>
    <xf numFmtId="4" fontId="2" fillId="3" borderId="3">
      <alignment horizontal="right" vertical="top" shrinkToFit="1"/>
    </xf>
    <xf numFmtId="0" fontId="3" fillId="4" borderId="5"/>
    <xf numFmtId="0" fontId="3" fillId="4" borderId="5">
      <alignment horizontal="center"/>
    </xf>
    <xf numFmtId="4" fontId="2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5">
      <alignment shrinkToFit="1"/>
    </xf>
    <xf numFmtId="0" fontId="3" fillId="4" borderId="2">
      <alignment horizontal="center"/>
    </xf>
    <xf numFmtId="164" fontId="9" fillId="2" borderId="3">
      <alignment horizontal="right" vertical="top" shrinkToFit="1"/>
    </xf>
    <xf numFmtId="164" fontId="9" fillId="2" borderId="2">
      <alignment horizontal="right" vertical="top" shrinkToFit="1"/>
    </xf>
    <xf numFmtId="0" fontId="16" fillId="0" borderId="3">
      <alignment horizontal="center" vertical="center" wrapText="1"/>
    </xf>
    <xf numFmtId="0" fontId="16" fillId="0" borderId="3">
      <alignment horizontal="center" vertical="center" wrapText="1"/>
    </xf>
    <xf numFmtId="0" fontId="16" fillId="0" borderId="3">
      <alignment horizontal="center" vertical="center" wrapText="1"/>
    </xf>
    <xf numFmtId="0" fontId="16" fillId="0" borderId="3">
      <alignment horizontal="center" vertical="center" wrapText="1"/>
    </xf>
    <xf numFmtId="0" fontId="16" fillId="0" borderId="3">
      <alignment horizontal="center" vertical="center" wrapText="1"/>
    </xf>
    <xf numFmtId="0" fontId="16" fillId="0" borderId="3">
      <alignment horizontal="center" vertical="center" wrapText="1"/>
    </xf>
    <xf numFmtId="164" fontId="9" fillId="3" borderId="3">
      <alignment horizontal="right" vertical="top" shrinkToFit="1"/>
    </xf>
    <xf numFmtId="164" fontId="9" fillId="6" borderId="3">
      <alignment horizontal="right" vertical="top" shrinkToFit="1"/>
    </xf>
  </cellStyleXfs>
  <cellXfs count="36">
    <xf numFmtId="0" fontId="0" fillId="0" borderId="0" xfId="0"/>
    <xf numFmtId="0" fontId="1" fillId="5" borderId="0" xfId="0" applyFont="1" applyFill="1" applyAlignment="1">
      <alignment horizontal="justify"/>
    </xf>
    <xf numFmtId="0" fontId="6" fillId="5" borderId="0" xfId="0" applyFont="1" applyFill="1"/>
    <xf numFmtId="0" fontId="8" fillId="5" borderId="1" xfId="0" applyFont="1" applyFill="1" applyBorder="1" applyAlignment="1">
      <alignment horizontal="center" wrapText="1"/>
    </xf>
    <xf numFmtId="0" fontId="8" fillId="5" borderId="6" xfId="0" applyFont="1" applyFill="1" applyBorder="1" applyAlignment="1">
      <alignment horizontal="center" wrapText="1"/>
    </xf>
    <xf numFmtId="0" fontId="6" fillId="5" borderId="0" xfId="0" applyFont="1" applyFill="1" applyAlignment="1">
      <alignment horizontal="right"/>
    </xf>
    <xf numFmtId="1" fontId="7" fillId="5" borderId="3" xfId="13" applyNumberFormat="1" applyFont="1" applyFill="1" applyProtection="1">
      <alignment horizontal="center" vertical="top" shrinkToFit="1"/>
    </xf>
    <xf numFmtId="0" fontId="7" fillId="5" borderId="3" xfId="11" applyNumberFormat="1" applyFont="1" applyFill="1" applyBorder="1" applyAlignment="1" applyProtection="1">
      <alignment vertical="top" wrapText="1"/>
    </xf>
    <xf numFmtId="164" fontId="7" fillId="5" borderId="3" xfId="34" applyFont="1" applyFill="1" applyAlignment="1" applyProtection="1">
      <alignment horizontal="center" vertical="top" shrinkToFit="1"/>
    </xf>
    <xf numFmtId="0" fontId="8" fillId="5" borderId="0" xfId="0" applyFont="1" applyFill="1" applyAlignment="1">
      <alignment horizontal="left" indent="30"/>
    </xf>
    <xf numFmtId="0" fontId="8" fillId="5" borderId="0" xfId="0" applyFont="1" applyFill="1" applyAlignment="1">
      <alignment horizontal="left" indent="28"/>
    </xf>
    <xf numFmtId="0" fontId="8" fillId="5" borderId="7" xfId="0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10" fillId="5" borderId="1" xfId="0" applyFont="1" applyFill="1" applyBorder="1" applyAlignment="1">
      <alignment horizontal="center" wrapText="1"/>
    </xf>
    <xf numFmtId="164" fontId="11" fillId="5" borderId="1" xfId="35" applyFont="1" applyFill="1" applyBorder="1" applyProtection="1">
      <alignment horizontal="right" vertical="top" shrinkToFit="1"/>
    </xf>
    <xf numFmtId="1" fontId="11" fillId="5" borderId="3" xfId="13" applyNumberFormat="1" applyFont="1" applyFill="1" applyProtection="1">
      <alignment horizontal="center" vertical="top" shrinkToFit="1"/>
    </xf>
    <xf numFmtId="0" fontId="11" fillId="5" borderId="3" xfId="11" applyNumberFormat="1" applyFont="1" applyFill="1" applyBorder="1" applyAlignment="1" applyProtection="1">
      <alignment vertical="top" wrapText="1"/>
    </xf>
    <xf numFmtId="164" fontId="11" fillId="5" borderId="3" xfId="34" applyFont="1" applyFill="1" applyAlignment="1" applyProtection="1">
      <alignment horizontal="center" vertical="top" shrinkToFit="1"/>
    </xf>
    <xf numFmtId="164" fontId="11" fillId="5" borderId="1" xfId="35" applyFont="1" applyFill="1" applyBorder="1" applyAlignment="1" applyProtection="1">
      <alignment horizontal="center" vertical="top" shrinkToFit="1"/>
    </xf>
    <xf numFmtId="164" fontId="7" fillId="5" borderId="1" xfId="35" applyFont="1" applyFill="1" applyBorder="1" applyAlignment="1" applyProtection="1">
      <alignment horizontal="center" vertical="top" shrinkToFit="1"/>
    </xf>
    <xf numFmtId="0" fontId="12" fillId="5" borderId="7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/>
    </xf>
    <xf numFmtId="164" fontId="16" fillId="5" borderId="3" xfId="42" applyFont="1" applyFill="1" applyAlignment="1" applyProtection="1">
      <alignment horizontal="center" vertical="top" shrinkToFit="1"/>
    </xf>
    <xf numFmtId="164" fontId="9" fillId="5" borderId="3" xfId="42" applyFill="1" applyAlignment="1" applyProtection="1">
      <alignment horizontal="center" vertical="top" shrinkToFit="1"/>
    </xf>
    <xf numFmtId="0" fontId="8" fillId="5" borderId="0" xfId="0" applyFont="1" applyFill="1" applyAlignment="1">
      <alignment horizontal="right"/>
    </xf>
    <xf numFmtId="0" fontId="8" fillId="5" borderId="0" xfId="0" applyFont="1" applyFill="1" applyAlignment="1">
      <alignment horizontal="left" indent="40"/>
    </xf>
    <xf numFmtId="0" fontId="15" fillId="5" borderId="0" xfId="0" applyFont="1" applyFill="1" applyAlignment="1">
      <alignment horizont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</cellXfs>
  <cellStyles count="44">
    <cellStyle name="br" xfId="14"/>
    <cellStyle name="col" xfId="15"/>
    <cellStyle name="st24" xfId="35"/>
    <cellStyle name="st26" xfId="34"/>
    <cellStyle name="st29" xfId="1"/>
    <cellStyle name="st30" xfId="2"/>
    <cellStyle name="st31" xfId="3"/>
    <cellStyle name="st32" xfId="4"/>
    <cellStyle name="st49" xfId="43"/>
    <cellStyle name="st50" xfId="42"/>
    <cellStyle name="style0" xfId="16"/>
    <cellStyle name="td" xfId="17"/>
    <cellStyle name="tr" xfId="18"/>
    <cellStyle name="xl21" xfId="19"/>
    <cellStyle name="xl22" xfId="5"/>
    <cellStyle name="xl23" xfId="6"/>
    <cellStyle name="xl24" xfId="7"/>
    <cellStyle name="xl25" xfId="8"/>
    <cellStyle name="xl26" xfId="20"/>
    <cellStyle name="xl27" xfId="9"/>
    <cellStyle name="xl28" xfId="21"/>
    <cellStyle name="xl29" xfId="22"/>
    <cellStyle name="xl30" xfId="10"/>
    <cellStyle name="xl31" xfId="23"/>
    <cellStyle name="xl32" xfId="24"/>
    <cellStyle name="xl33" xfId="11"/>
    <cellStyle name="xl34" xfId="12"/>
    <cellStyle name="xl35" xfId="13"/>
    <cellStyle name="xl36" xfId="25"/>
    <cellStyle name="xl37" xfId="26"/>
    <cellStyle name="xl38" xfId="27"/>
    <cellStyle name="xl39" xfId="28"/>
    <cellStyle name="xl40" xfId="29"/>
    <cellStyle name="xl41" xfId="30"/>
    <cellStyle name="xl42" xfId="31"/>
    <cellStyle name="xl43" xfId="32"/>
    <cellStyle name="xl44" xfId="33"/>
    <cellStyle name="xl45" xfId="36"/>
    <cellStyle name="xl46" xfId="37"/>
    <cellStyle name="xl47" xfId="38"/>
    <cellStyle name="xl48" xfId="39"/>
    <cellStyle name="xl49" xfId="40"/>
    <cellStyle name="xl50" xfId="41"/>
    <cellStyle name="Обычный" xfId="0" builtinId="0"/>
  </cellStyles>
  <dxfs count="0"/>
  <tableStyles count="0"/>
  <colors>
    <mruColors>
      <color rgb="FFFD23E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workbookViewId="0">
      <selection activeCell="A6" sqref="A6:E6"/>
    </sheetView>
  </sheetViews>
  <sheetFormatPr defaultColWidth="9.140625" defaultRowHeight="15"/>
  <cols>
    <col min="1" max="1" width="7.5703125" style="2" customWidth="1"/>
    <col min="2" max="2" width="56.42578125" style="2" customWidth="1"/>
    <col min="3" max="3" width="10" style="2" customWidth="1"/>
    <col min="4" max="4" width="11" style="2" customWidth="1"/>
    <col min="5" max="5" width="8" style="2" customWidth="1"/>
    <col min="6" max="16384" width="9.140625" style="2"/>
  </cols>
  <sheetData>
    <row r="1" spans="1:5">
      <c r="B1" s="24" t="s">
        <v>93</v>
      </c>
      <c r="C1" s="24"/>
      <c r="D1" s="24"/>
      <c r="E1" s="24"/>
    </row>
    <row r="2" spans="1:5">
      <c r="B2" s="25" t="s">
        <v>91</v>
      </c>
      <c r="C2" s="25"/>
      <c r="D2" s="25"/>
      <c r="E2" s="25"/>
    </row>
    <row r="3" spans="1:5">
      <c r="B3" s="25" t="s">
        <v>94</v>
      </c>
      <c r="C3" s="25"/>
      <c r="D3" s="25"/>
      <c r="E3" s="25"/>
    </row>
    <row r="4" spans="1:5">
      <c r="B4" s="9"/>
      <c r="C4" s="9"/>
      <c r="D4" s="9"/>
      <c r="E4" s="9"/>
    </row>
    <row r="5" spans="1:5">
      <c r="B5" s="10"/>
      <c r="C5" s="10"/>
      <c r="D5" s="10"/>
      <c r="E5" s="10"/>
    </row>
    <row r="6" spans="1:5" ht="80.25" customHeight="1">
      <c r="A6" s="26" t="s">
        <v>92</v>
      </c>
      <c r="B6" s="26"/>
      <c r="C6" s="26"/>
      <c r="D6" s="26"/>
      <c r="E6" s="26"/>
    </row>
    <row r="7" spans="1:5" ht="18.75">
      <c r="A7" s="1"/>
    </row>
    <row r="8" spans="1:5">
      <c r="A8" s="27" t="s">
        <v>0</v>
      </c>
      <c r="B8" s="27" t="s">
        <v>1</v>
      </c>
      <c r="C8" s="29" t="s">
        <v>90</v>
      </c>
      <c r="D8" s="32" t="s">
        <v>88</v>
      </c>
      <c r="E8" s="33" t="s">
        <v>89</v>
      </c>
    </row>
    <row r="9" spans="1:5" ht="15" customHeight="1">
      <c r="A9" s="27"/>
      <c r="B9" s="28"/>
      <c r="C9" s="30"/>
      <c r="D9" s="32"/>
      <c r="E9" s="34"/>
    </row>
    <row r="10" spans="1:5" ht="134.25" customHeight="1">
      <c r="A10" s="27"/>
      <c r="B10" s="28"/>
      <c r="C10" s="31"/>
      <c r="D10" s="32"/>
      <c r="E10" s="35"/>
    </row>
    <row r="11" spans="1:5" ht="15" customHeight="1">
      <c r="A11" s="3">
        <v>1</v>
      </c>
      <c r="B11" s="4">
        <v>2</v>
      </c>
      <c r="C11" s="11">
        <v>3</v>
      </c>
      <c r="D11" s="20">
        <v>4</v>
      </c>
      <c r="E11" s="21">
        <v>5</v>
      </c>
    </row>
    <row r="12" spans="1:5" ht="15" customHeight="1">
      <c r="A12" s="12"/>
      <c r="B12" s="13" t="s">
        <v>40</v>
      </c>
      <c r="C12" s="14">
        <f>C13+C20+C24+C30+C35+C42+C45+C49+C51+C53</f>
        <v>466568.33499999996</v>
      </c>
      <c r="D12" s="18">
        <f>D13+D20+D24+D30+D35+D42+D45+D49+D51+D53</f>
        <v>215082.2</v>
      </c>
      <c r="E12" s="18">
        <f>D12/C12*100</f>
        <v>46.098756359022957</v>
      </c>
    </row>
    <row r="13" spans="1:5">
      <c r="A13" s="15" t="s">
        <v>2</v>
      </c>
      <c r="B13" s="16" t="s">
        <v>63</v>
      </c>
      <c r="C13" s="17">
        <f>C14+C15+C16+C17+C18+C19</f>
        <v>43284.299999999996</v>
      </c>
      <c r="D13" s="17">
        <f>D14+D15+D16+D17+D18+D19</f>
        <v>21206.3</v>
      </c>
      <c r="E13" s="18">
        <f t="shared" ref="E13:E54" si="0">D13/C13*100</f>
        <v>48.993052908329346</v>
      </c>
    </row>
    <row r="14" spans="1:5" ht="25.5">
      <c r="A14" s="6" t="s">
        <v>3</v>
      </c>
      <c r="B14" s="7" t="s">
        <v>67</v>
      </c>
      <c r="C14" s="8">
        <v>1263.7</v>
      </c>
      <c r="D14" s="22">
        <v>717.3</v>
      </c>
      <c r="E14" s="19">
        <f t="shared" si="0"/>
        <v>56.761889689008463</v>
      </c>
    </row>
    <row r="15" spans="1:5" ht="38.25">
      <c r="A15" s="6" t="s">
        <v>4</v>
      </c>
      <c r="B15" s="7" t="s">
        <v>68</v>
      </c>
      <c r="C15" s="8">
        <v>29021.3</v>
      </c>
      <c r="D15" s="22">
        <v>14523.5</v>
      </c>
      <c r="E15" s="19">
        <f t="shared" si="0"/>
        <v>50.044277823529612</v>
      </c>
    </row>
    <row r="16" spans="1:5">
      <c r="A16" s="6" t="s">
        <v>61</v>
      </c>
      <c r="B16" s="7" t="s">
        <v>69</v>
      </c>
      <c r="C16" s="8">
        <v>103.6</v>
      </c>
      <c r="D16" s="22">
        <v>55.6</v>
      </c>
      <c r="E16" s="19">
        <f t="shared" si="0"/>
        <v>53.667953667953668</v>
      </c>
    </row>
    <row r="17" spans="1:5" ht="25.5">
      <c r="A17" s="6" t="s">
        <v>5</v>
      </c>
      <c r="B17" s="7" t="s">
        <v>70</v>
      </c>
      <c r="C17" s="8">
        <v>7779.7</v>
      </c>
      <c r="D17" s="22">
        <v>3722.7</v>
      </c>
      <c r="E17" s="19">
        <f t="shared" si="0"/>
        <v>47.851459567849659</v>
      </c>
    </row>
    <row r="18" spans="1:5">
      <c r="A18" s="6" t="s">
        <v>6</v>
      </c>
      <c r="B18" s="7" t="s">
        <v>71</v>
      </c>
      <c r="C18" s="8">
        <v>300</v>
      </c>
      <c r="D18" s="22">
        <v>0</v>
      </c>
      <c r="E18" s="19">
        <f t="shared" si="0"/>
        <v>0</v>
      </c>
    </row>
    <row r="19" spans="1:5">
      <c r="A19" s="6" t="s">
        <v>7</v>
      </c>
      <c r="B19" s="7" t="s">
        <v>72</v>
      </c>
      <c r="C19" s="8">
        <v>4816</v>
      </c>
      <c r="D19" s="22">
        <v>2187.1999999999998</v>
      </c>
      <c r="E19" s="19">
        <f t="shared" si="0"/>
        <v>45.415282392026576</v>
      </c>
    </row>
    <row r="20" spans="1:5">
      <c r="A20" s="15" t="s">
        <v>8</v>
      </c>
      <c r="B20" s="16" t="s">
        <v>64</v>
      </c>
      <c r="C20" s="17">
        <v>2078.1999999999998</v>
      </c>
      <c r="D20" s="23">
        <f>D21+D22+D23</f>
        <v>878.59999999999991</v>
      </c>
      <c r="E20" s="18">
        <f t="shared" si="0"/>
        <v>42.276970455201621</v>
      </c>
    </row>
    <row r="21" spans="1:5">
      <c r="A21" s="6" t="s">
        <v>9</v>
      </c>
      <c r="B21" s="7" t="s">
        <v>73</v>
      </c>
      <c r="C21" s="8">
        <v>743.2</v>
      </c>
      <c r="D21" s="22">
        <v>311.2</v>
      </c>
      <c r="E21" s="19">
        <f t="shared" si="0"/>
        <v>41.872981700753492</v>
      </c>
    </row>
    <row r="22" spans="1:5" ht="25.5">
      <c r="A22" s="6" t="s">
        <v>10</v>
      </c>
      <c r="B22" s="7" t="s">
        <v>74</v>
      </c>
      <c r="C22" s="8">
        <v>1285</v>
      </c>
      <c r="D22" s="22">
        <v>567.4</v>
      </c>
      <c r="E22" s="19">
        <f t="shared" si="0"/>
        <v>44.155642023346303</v>
      </c>
    </row>
    <row r="23" spans="1:5">
      <c r="A23" s="6" t="s">
        <v>11</v>
      </c>
      <c r="B23" s="7" t="s">
        <v>75</v>
      </c>
      <c r="C23" s="8">
        <v>50</v>
      </c>
      <c r="D23" s="22">
        <v>0</v>
      </c>
      <c r="E23" s="19">
        <f t="shared" si="0"/>
        <v>0</v>
      </c>
    </row>
    <row r="24" spans="1:5">
      <c r="A24" s="15" t="s">
        <v>12</v>
      </c>
      <c r="B24" s="16" t="s">
        <v>65</v>
      </c>
      <c r="C24" s="17">
        <f>C25+C26+C27+C28+C29</f>
        <v>51592.3</v>
      </c>
      <c r="D24" s="17">
        <f>D25+D26+D27+D28+D29</f>
        <v>11686.199999999999</v>
      </c>
      <c r="E24" s="18">
        <f t="shared" si="0"/>
        <v>22.65105451782533</v>
      </c>
    </row>
    <row r="25" spans="1:5">
      <c r="A25" s="6" t="s">
        <v>13</v>
      </c>
      <c r="B25" s="7" t="s">
        <v>76</v>
      </c>
      <c r="C25" s="8">
        <v>70</v>
      </c>
      <c r="D25" s="22">
        <v>13.1</v>
      </c>
      <c r="E25" s="19">
        <f t="shared" si="0"/>
        <v>18.714285714285715</v>
      </c>
    </row>
    <row r="26" spans="1:5">
      <c r="A26" s="6" t="s">
        <v>85</v>
      </c>
      <c r="B26" s="7" t="s">
        <v>87</v>
      </c>
      <c r="C26" s="8">
        <v>160.9</v>
      </c>
      <c r="D26" s="22">
        <v>0</v>
      </c>
      <c r="E26" s="19">
        <f t="shared" si="0"/>
        <v>0</v>
      </c>
    </row>
    <row r="27" spans="1:5">
      <c r="A27" s="6" t="s">
        <v>14</v>
      </c>
      <c r="B27" s="7" t="s">
        <v>77</v>
      </c>
      <c r="C27" s="8">
        <v>5458.9</v>
      </c>
      <c r="D27" s="22">
        <v>2643.1</v>
      </c>
      <c r="E27" s="19">
        <f t="shared" si="0"/>
        <v>48.418179486709775</v>
      </c>
    </row>
    <row r="28" spans="1:5">
      <c r="A28" s="6" t="s">
        <v>15</v>
      </c>
      <c r="B28" s="7" t="s">
        <v>78</v>
      </c>
      <c r="C28" s="8">
        <v>45328.5</v>
      </c>
      <c r="D28" s="22">
        <v>9019.4</v>
      </c>
      <c r="E28" s="19">
        <f t="shared" si="0"/>
        <v>19.89785675678657</v>
      </c>
    </row>
    <row r="29" spans="1:5">
      <c r="A29" s="6" t="s">
        <v>16</v>
      </c>
      <c r="B29" s="7" t="s">
        <v>79</v>
      </c>
      <c r="C29" s="8">
        <v>574</v>
      </c>
      <c r="D29" s="22">
        <v>10.6</v>
      </c>
      <c r="E29" s="19">
        <f t="shared" si="0"/>
        <v>1.8466898954703832</v>
      </c>
    </row>
    <row r="30" spans="1:5">
      <c r="A30" s="15" t="s">
        <v>17</v>
      </c>
      <c r="B30" s="16" t="s">
        <v>66</v>
      </c>
      <c r="C30" s="17">
        <f>C31+C32+C33+C34</f>
        <v>37283.800000000003</v>
      </c>
      <c r="D30" s="17">
        <f>D31+D32+D33+D34</f>
        <v>13263.4</v>
      </c>
      <c r="E30" s="18">
        <f t="shared" si="0"/>
        <v>35.574163577746901</v>
      </c>
    </row>
    <row r="31" spans="1:5">
      <c r="A31" s="6" t="s">
        <v>18</v>
      </c>
      <c r="B31" s="7" t="s">
        <v>80</v>
      </c>
      <c r="C31" s="8">
        <v>1220.7</v>
      </c>
      <c r="D31" s="22">
        <v>87.1</v>
      </c>
      <c r="E31" s="19">
        <f t="shared" si="0"/>
        <v>7.1352502662406811</v>
      </c>
    </row>
    <row r="32" spans="1:5">
      <c r="A32" s="6" t="s">
        <v>19</v>
      </c>
      <c r="B32" s="7" t="s">
        <v>41</v>
      </c>
      <c r="C32" s="8">
        <v>10887.5</v>
      </c>
      <c r="D32" s="22">
        <v>2474.1999999999998</v>
      </c>
      <c r="E32" s="19">
        <f t="shared" si="0"/>
        <v>22.725143513203214</v>
      </c>
    </row>
    <row r="33" spans="1:5">
      <c r="A33" s="6" t="s">
        <v>20</v>
      </c>
      <c r="B33" s="7" t="s">
        <v>48</v>
      </c>
      <c r="C33" s="8">
        <v>14850.6</v>
      </c>
      <c r="D33" s="22">
        <v>6252.1</v>
      </c>
      <c r="E33" s="19">
        <f t="shared" si="0"/>
        <v>42.099982492289875</v>
      </c>
    </row>
    <row r="34" spans="1:5" ht="21" customHeight="1">
      <c r="A34" s="6" t="s">
        <v>62</v>
      </c>
      <c r="B34" s="7" t="s">
        <v>81</v>
      </c>
      <c r="C34" s="8">
        <v>10325</v>
      </c>
      <c r="D34" s="22">
        <v>4450</v>
      </c>
      <c r="E34" s="19">
        <f t="shared" si="0"/>
        <v>43.099273607748181</v>
      </c>
    </row>
    <row r="35" spans="1:5">
      <c r="A35" s="15" t="s">
        <v>21</v>
      </c>
      <c r="B35" s="16" t="s">
        <v>42</v>
      </c>
      <c r="C35" s="17">
        <f>C36+C37+C38+C39+C40+C41</f>
        <v>275450.83500000002</v>
      </c>
      <c r="D35" s="17">
        <f>D36+D37+D38+D39+D40+D41</f>
        <v>142290</v>
      </c>
      <c r="E35" s="18">
        <f t="shared" si="0"/>
        <v>51.657131480469097</v>
      </c>
    </row>
    <row r="36" spans="1:5">
      <c r="A36" s="6" t="s">
        <v>22</v>
      </c>
      <c r="B36" s="7" t="s">
        <v>49</v>
      </c>
      <c r="C36" s="8">
        <v>80793.100000000006</v>
      </c>
      <c r="D36" s="22">
        <v>42629.9</v>
      </c>
      <c r="E36" s="19">
        <f t="shared" si="0"/>
        <v>52.764283088531073</v>
      </c>
    </row>
    <row r="37" spans="1:5">
      <c r="A37" s="6" t="s">
        <v>23</v>
      </c>
      <c r="B37" s="7" t="s">
        <v>50</v>
      </c>
      <c r="C37" s="8">
        <v>161282.13500000001</v>
      </c>
      <c r="D37" s="22">
        <v>82455</v>
      </c>
      <c r="E37" s="19">
        <f t="shared" si="0"/>
        <v>51.124695242904615</v>
      </c>
    </row>
    <row r="38" spans="1:5">
      <c r="A38" s="6" t="s">
        <v>60</v>
      </c>
      <c r="B38" s="7" t="s">
        <v>82</v>
      </c>
      <c r="C38" s="8">
        <v>18651.3</v>
      </c>
      <c r="D38" s="22">
        <v>9969.9</v>
      </c>
      <c r="E38" s="19">
        <f t="shared" si="0"/>
        <v>53.454182818355825</v>
      </c>
    </row>
    <row r="39" spans="1:5" ht="25.5">
      <c r="A39" s="6" t="s">
        <v>24</v>
      </c>
      <c r="B39" s="7" t="s">
        <v>51</v>
      </c>
      <c r="C39" s="8">
        <v>100</v>
      </c>
      <c r="D39" s="22">
        <v>86</v>
      </c>
      <c r="E39" s="19">
        <f t="shared" si="0"/>
        <v>86</v>
      </c>
    </row>
    <row r="40" spans="1:5">
      <c r="A40" s="6" t="s">
        <v>25</v>
      </c>
      <c r="B40" s="7" t="s">
        <v>83</v>
      </c>
      <c r="C40" s="8">
        <v>4412.3999999999996</v>
      </c>
      <c r="D40" s="22">
        <v>2602.5</v>
      </c>
      <c r="E40" s="19">
        <f t="shared" si="0"/>
        <v>58.981506663040527</v>
      </c>
    </row>
    <row r="41" spans="1:5">
      <c r="A41" s="6" t="s">
        <v>26</v>
      </c>
      <c r="B41" s="7" t="s">
        <v>52</v>
      </c>
      <c r="C41" s="8">
        <v>10211.9</v>
      </c>
      <c r="D41" s="22">
        <v>4546.7</v>
      </c>
      <c r="E41" s="19">
        <f t="shared" si="0"/>
        <v>44.52354605900959</v>
      </c>
    </row>
    <row r="42" spans="1:5">
      <c r="A42" s="15" t="s">
        <v>27</v>
      </c>
      <c r="B42" s="16" t="s">
        <v>43</v>
      </c>
      <c r="C42" s="17">
        <f>C43+C44</f>
        <v>30771.599999999999</v>
      </c>
      <c r="D42" s="17">
        <f>D43+D44</f>
        <v>14250</v>
      </c>
      <c r="E42" s="18">
        <f t="shared" si="0"/>
        <v>46.308934212065672</v>
      </c>
    </row>
    <row r="43" spans="1:5">
      <c r="A43" s="6" t="s">
        <v>28</v>
      </c>
      <c r="B43" s="7" t="s">
        <v>53</v>
      </c>
      <c r="C43" s="8">
        <v>28818.799999999999</v>
      </c>
      <c r="D43" s="22">
        <v>13440.4</v>
      </c>
      <c r="E43" s="19">
        <f t="shared" si="0"/>
        <v>46.637611559121126</v>
      </c>
    </row>
    <row r="44" spans="1:5">
      <c r="A44" s="6" t="s">
        <v>29</v>
      </c>
      <c r="B44" s="7" t="s">
        <v>54</v>
      </c>
      <c r="C44" s="8">
        <v>1952.8</v>
      </c>
      <c r="D44" s="22">
        <v>809.6</v>
      </c>
      <c r="E44" s="19">
        <f t="shared" si="0"/>
        <v>41.458418680868498</v>
      </c>
    </row>
    <row r="45" spans="1:5">
      <c r="A45" s="15" t="s">
        <v>30</v>
      </c>
      <c r="B45" s="16" t="s">
        <v>44</v>
      </c>
      <c r="C45" s="17">
        <v>17024</v>
      </c>
      <c r="D45" s="23">
        <f>D46+D47+D48</f>
        <v>8179</v>
      </c>
      <c r="E45" s="18">
        <f t="shared" si="0"/>
        <v>48.043937969924812</v>
      </c>
    </row>
    <row r="46" spans="1:5">
      <c r="A46" s="6" t="s">
        <v>31</v>
      </c>
      <c r="B46" s="7" t="s">
        <v>55</v>
      </c>
      <c r="C46" s="8">
        <v>1570</v>
      </c>
      <c r="D46" s="22">
        <v>568.5</v>
      </c>
      <c r="E46" s="19">
        <f t="shared" si="0"/>
        <v>36.210191082802545</v>
      </c>
    </row>
    <row r="47" spans="1:5">
      <c r="A47" s="6" t="s">
        <v>32</v>
      </c>
      <c r="B47" s="7" t="s">
        <v>56</v>
      </c>
      <c r="C47" s="8">
        <v>4154.3999999999996</v>
      </c>
      <c r="D47" s="22">
        <v>992</v>
      </c>
      <c r="E47" s="19">
        <f t="shared" si="0"/>
        <v>23.878297708453687</v>
      </c>
    </row>
    <row r="48" spans="1:5">
      <c r="A48" s="6" t="s">
        <v>33</v>
      </c>
      <c r="B48" s="7" t="s">
        <v>57</v>
      </c>
      <c r="C48" s="8">
        <v>11299.6</v>
      </c>
      <c r="D48" s="22">
        <v>6618.5</v>
      </c>
      <c r="E48" s="19">
        <f t="shared" si="0"/>
        <v>58.572869836100395</v>
      </c>
    </row>
    <row r="49" spans="1:5">
      <c r="A49" s="15" t="s">
        <v>34</v>
      </c>
      <c r="B49" s="16" t="s">
        <v>45</v>
      </c>
      <c r="C49" s="17">
        <v>7194.5</v>
      </c>
      <c r="D49" s="23">
        <v>2197.9</v>
      </c>
      <c r="E49" s="18">
        <f t="shared" si="0"/>
        <v>30.549725484745295</v>
      </c>
    </row>
    <row r="50" spans="1:5">
      <c r="A50" s="6" t="s">
        <v>35</v>
      </c>
      <c r="B50" s="7" t="s">
        <v>58</v>
      </c>
      <c r="C50" s="8">
        <v>7194.5</v>
      </c>
      <c r="D50" s="22">
        <v>2197.9</v>
      </c>
      <c r="E50" s="19">
        <f t="shared" si="0"/>
        <v>30.549725484745295</v>
      </c>
    </row>
    <row r="51" spans="1:5">
      <c r="A51" s="15" t="s">
        <v>36</v>
      </c>
      <c r="B51" s="16" t="s">
        <v>46</v>
      </c>
      <c r="C51" s="17">
        <v>1883.8</v>
      </c>
      <c r="D51" s="23">
        <v>1128.7</v>
      </c>
      <c r="E51" s="18">
        <f t="shared" si="0"/>
        <v>59.916126977386142</v>
      </c>
    </row>
    <row r="52" spans="1:5">
      <c r="A52" s="6" t="s">
        <v>37</v>
      </c>
      <c r="B52" s="7" t="s">
        <v>59</v>
      </c>
      <c r="C52" s="8">
        <v>1883.8019999999999</v>
      </c>
      <c r="D52" s="22">
        <v>1128.7</v>
      </c>
      <c r="E52" s="19">
        <f t="shared" si="0"/>
        <v>59.916063365470471</v>
      </c>
    </row>
    <row r="53" spans="1:5">
      <c r="A53" s="15" t="s">
        <v>38</v>
      </c>
      <c r="B53" s="16" t="s">
        <v>47</v>
      </c>
      <c r="C53" s="17">
        <v>5</v>
      </c>
      <c r="D53" s="23">
        <v>2.1</v>
      </c>
      <c r="E53" s="18">
        <f t="shared" si="0"/>
        <v>42.000000000000007</v>
      </c>
    </row>
    <row r="54" spans="1:5" ht="25.5">
      <c r="A54" s="6" t="s">
        <v>39</v>
      </c>
      <c r="B54" s="7" t="s">
        <v>84</v>
      </c>
      <c r="C54" s="8">
        <v>5</v>
      </c>
      <c r="D54" s="22">
        <v>2.1</v>
      </c>
      <c r="E54" s="19">
        <f t="shared" si="0"/>
        <v>42.000000000000007</v>
      </c>
    </row>
    <row r="55" spans="1:5">
      <c r="E55" s="5" t="s">
        <v>86</v>
      </c>
    </row>
  </sheetData>
  <mergeCells count="9">
    <mergeCell ref="B1:E1"/>
    <mergeCell ref="B2:E2"/>
    <mergeCell ref="B3:E3"/>
    <mergeCell ref="A6:E6"/>
    <mergeCell ref="A8:A10"/>
    <mergeCell ref="B8:B10"/>
    <mergeCell ref="C8:C10"/>
    <mergeCell ref="D8:D10"/>
    <mergeCell ref="E8:E10"/>
  </mergeCells>
  <pageMargins left="0.9055118110236221" right="0.19685039370078741" top="0.74803149606299213" bottom="0.74803149606299213" header="0.31496062992125984" footer="0.31496062992125984"/>
  <pageSetup paperSize="9" scale="9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секретарь</cp:lastModifiedBy>
  <cp:lastPrinted>2018-08-30T10:25:21Z</cp:lastPrinted>
  <dcterms:created xsi:type="dcterms:W3CDTF">2006-09-28T05:33:49Z</dcterms:created>
  <dcterms:modified xsi:type="dcterms:W3CDTF">2018-08-30T10:25:23Z</dcterms:modified>
</cp:coreProperties>
</file>