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70" windowWidth="15300" windowHeight="8280" tabRatio="625"/>
  </bookViews>
  <sheets>
    <sheet name="Приложение 3" sheetId="1" r:id="rId1"/>
  </sheets>
  <definedNames>
    <definedName name="_xlnm.Print_Titles" localSheetId="0">'Приложение 3'!$16:$18</definedName>
    <definedName name="_xlnm.Print_Area" localSheetId="0">'Приложение 3'!$B$1:$AN$109</definedName>
  </definedNames>
  <calcPr calcId="145621" iterate="1" iterateDelta="1E-4"/>
</workbook>
</file>

<file path=xl/calcChain.xml><?xml version="1.0" encoding="utf-8"?>
<calcChain xmlns="http://schemas.openxmlformats.org/spreadsheetml/2006/main">
  <c r="AF56" i="1" l="1"/>
  <c r="AN76" i="1" l="1"/>
  <c r="AG28" i="1" l="1"/>
  <c r="AH28" i="1"/>
  <c r="AI28" i="1"/>
  <c r="AJ28" i="1"/>
  <c r="AI80" i="1"/>
  <c r="AJ80" i="1"/>
  <c r="AF81" i="1" l="1"/>
  <c r="AF28" i="1" l="1"/>
  <c r="AN74" i="1" l="1"/>
  <c r="AF80" i="1" l="1"/>
  <c r="AE28" i="1" l="1"/>
  <c r="AE56" i="1" l="1"/>
  <c r="AG56" i="1" l="1"/>
  <c r="AH56" i="1"/>
  <c r="AI56" i="1"/>
  <c r="AJ56" i="1"/>
  <c r="AK56" i="1"/>
  <c r="AL56" i="1"/>
  <c r="AM56" i="1"/>
  <c r="AJ27" i="1" l="1"/>
  <c r="AH27" i="1" l="1"/>
  <c r="AI27" i="1"/>
  <c r="AF27" i="1"/>
  <c r="AG27" i="1"/>
  <c r="AE27" i="1"/>
  <c r="AN56" i="1" l="1"/>
  <c r="AN28" i="1" l="1"/>
  <c r="AN27" i="1" s="1"/>
  <c r="AG80" i="1"/>
  <c r="AH80" i="1"/>
  <c r="AE80" i="1"/>
  <c r="AN84" i="1" l="1"/>
  <c r="AN81" i="1"/>
  <c r="AN58" i="1"/>
  <c r="AF21" i="1"/>
  <c r="AG21" i="1"/>
  <c r="AH21" i="1"/>
  <c r="AI21" i="1"/>
  <c r="AJ21" i="1"/>
  <c r="AK28" i="1"/>
  <c r="AK27" i="1" s="1"/>
  <c r="AL28" i="1"/>
  <c r="AL27" i="1" s="1"/>
  <c r="AM28" i="1"/>
  <c r="AM27" i="1" s="1"/>
  <c r="AE21" i="1"/>
  <c r="AN30" i="1"/>
  <c r="AN21" i="1" l="1"/>
  <c r="AN80" i="1"/>
  <c r="AN59" i="1"/>
  <c r="AN99" i="1" l="1"/>
  <c r="AK98" i="1"/>
  <c r="AN98" i="1" s="1"/>
</calcChain>
</file>

<file path=xl/sharedStrings.xml><?xml version="1.0" encoding="utf-8"?>
<sst xmlns="http://schemas.openxmlformats.org/spreadsheetml/2006/main" count="238" uniqueCount="145">
  <si>
    <t xml:space="preserve">                                  " Приложение 3</t>
  </si>
  <si>
    <t xml:space="preserve">Характеристика   муниципальной   программы  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</si>
  <si>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</si>
  <si>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</si>
  <si>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</si>
  <si>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 xml:space="preserve">1.Программа - муниципальная  программа </t>
  </si>
  <si>
    <t xml:space="preserve">2. Подпрограмма  - подпрограмма муниципальной  программы   </t>
  </si>
  <si>
    <t xml:space="preserve">Коды бюджетной классификации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</si>
  <si>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</si>
  <si>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</si>
  <si>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</si>
  <si>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</si>
  <si>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</si>
  <si>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</si>
  <si>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</si>
  <si>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</si>
  <si>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</si>
  <si>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(N+3) год</t>
  </si>
  <si>
    <t>(N+4) год</t>
  </si>
  <si>
    <t>(N+5) год</t>
  </si>
  <si>
    <t>значение</t>
  </si>
  <si>
    <t>Программа</t>
  </si>
  <si>
    <t>Подпрограмма</t>
  </si>
  <si>
    <t>Задача в рамках подпрограммы</t>
  </si>
  <si>
    <t>Направление расходов</t>
  </si>
  <si>
    <t>Цель программы</t>
  </si>
  <si>
    <t>Задача подпрограммы</t>
  </si>
  <si>
    <t>Мероприятие (подпрограммы или административное)</t>
  </si>
  <si>
    <t>Номер показателя</t>
  </si>
  <si>
    <t xml:space="preserve">Программа , всего </t>
  </si>
  <si>
    <t>тыс. рублей</t>
  </si>
  <si>
    <t>Приложение</t>
  </si>
  <si>
    <t>«Развитие отрасли "Культура» муниципального образования"Кашинский район" на 2017-2022 годы</t>
  </si>
  <si>
    <t>2017 год</t>
  </si>
  <si>
    <t>2018 год</t>
  </si>
  <si>
    <t>2019 год</t>
  </si>
  <si>
    <t>2020 год</t>
  </si>
  <si>
    <t>2021 год</t>
  </si>
  <si>
    <t>2022 год</t>
  </si>
  <si>
    <t>Главный администратор  (администратор) муниципальной  программы:  Комитет по культуре, туризму спорту и делам молодёжи Администрации Кашинского района</t>
  </si>
  <si>
    <t>Цель программы 1: "Повышение качества и разнообразия услуг, предоставляемых в сфере культуры, туризма и дополнительного образования в сфере культуры на территории Кашинского  района."</t>
  </si>
  <si>
    <t>Показатель цели программы  1 "Уровень удовлетворенности населения Кашинского района культурной жизнью"</t>
  </si>
  <si>
    <t>Показатель цели программы  2 "Уровень фактической обеспеченности клубами и учреждениями клубного типа от нормативной потребности"</t>
  </si>
  <si>
    <t>Показатель цели программы  3 "Уровень фактической обеспеченности библиотеками от нормативной потребности"</t>
  </si>
  <si>
    <t>Показатель цели программы  4 "Уровень фактической обеспеченности парками культуры и отдыха от нормативной потребности"</t>
  </si>
  <si>
    <t>%</t>
  </si>
  <si>
    <t>Показатель   задачи подпрограммы 1 «Доля расходов муниципального образования, предусмотренных в рамках муниципальной  программы»</t>
  </si>
  <si>
    <t>Мероприятие   подпрограммы 1.001  «Финансовое обеспечение деятельности Районного муниципального учреждения культуры «Кашинская МЦБ»</t>
  </si>
  <si>
    <t>единиц</t>
  </si>
  <si>
    <t>Подпрограмма  1.   «Сохранение и приумножение культурного потенциала Кашинского района»</t>
  </si>
  <si>
    <t xml:space="preserve">Показатель мероприятия подпрограммы   2. "Количество экземпляров новых поступлений в библиотечные фонды общедоступных библиотек на 1000 человек населения". </t>
  </si>
  <si>
    <t>тыс.рублей</t>
  </si>
  <si>
    <t>Показатель административного мероприятия «Доля  учреждения культуры, которым оказана методическая помощь"</t>
  </si>
  <si>
    <t>тыс.человек</t>
  </si>
  <si>
    <t xml:space="preserve">Подпрограмма  2.   «Обеспечение качества условий предоставления образовательных услуг учреждением дополнительного образования 
детей в сфере культуры» 
</t>
  </si>
  <si>
    <t>Показатель   задачи подпрограммы 1 «Охват детей, обучающихся в учреждении дополнительного образования детей в сфере культуры и искусства»</t>
  </si>
  <si>
    <t>Показатель   задачи подпрограммы 2. «Уровень удовлетворённости родителей (законных представителей), качеством предоставляемых образовательных услуг»</t>
  </si>
  <si>
    <t>чел.</t>
  </si>
  <si>
    <t>Административное мероприятие  1.002.   «Привлечение детей и подростков в МБОУ ДО «Кашинская ДШИ» в результате работы с общеобразовательными школами»</t>
  </si>
  <si>
    <t>Показатель   задачи подпрограммы 1 «Реализация  плана работы деятельности МБОУ ДО «Кашинская ДШИ», направленного на разнообразие видов образовательных программ, реализуемых в учреждении»</t>
  </si>
  <si>
    <t>Показатель   задачи подпрограммы 1 «Число участвующих в туристических экскурсиях»</t>
  </si>
  <si>
    <t>Показатель   задачи подпрограммы 2. «Количество проведенных экскурсий»</t>
  </si>
  <si>
    <t>Административное мероприятие  1.001.   «Привлечение потока туристов в Кашинский район»</t>
  </si>
  <si>
    <t>Административное мероприятие  1.002.   «Проведение социологических опросов среди туристов  об уровне удовлетворенности предоставляемых туристских услуг»</t>
  </si>
  <si>
    <t xml:space="preserve">Подпрограмма 3.   «Обеспечение развития туризма»
</t>
  </si>
  <si>
    <t>Показатель   задачи подпрограммы 1 «Увеличение въездного туристического потока на территорию Кашинского района»</t>
  </si>
  <si>
    <t>Административное мероприятие  2.001.   «Организация участия в туристических выставках, семинарах»</t>
  </si>
  <si>
    <t>Административное мероприятие  2.002.   «Информационное обеспечение, популяризация имиджа Кашинского района, как зоны, благоприятной для туризма, через средства массовой информации»</t>
  </si>
  <si>
    <t>Административное мероприятие  2.001.  «Организация участия детей в межрайонных, областных и межрегиональных конкурсах, фестивалях народного творчества»</t>
  </si>
  <si>
    <t>Административное мероприятие  2.002.   «Информационное обеспечение, освещение работы МБОУ ДО «Кашинская ДШИ» в средствах массовой информации</t>
  </si>
  <si>
    <t>да-1/нет-0</t>
  </si>
  <si>
    <t>да - 1 /нет - 0</t>
  </si>
  <si>
    <t>Д</t>
  </si>
  <si>
    <t>Г</t>
  </si>
  <si>
    <t>Мероприятие  1.001.   «Предоставление субсидий на финансовое обеспечение деятельности МБОУ ДО "Кашинская ДШИ"»</t>
  </si>
  <si>
    <t>Мероприятие  2.001.   «Предоставление субсидий на финансовое обеспечение деятельности МБУ  «Районный дом культуры»»</t>
  </si>
  <si>
    <t>тыс.руб.</t>
  </si>
  <si>
    <r>
      <t>З</t>
    </r>
    <r>
      <rPr>
        <b/>
        <sz val="9"/>
        <rFont val="Times New Roman"/>
        <family val="1"/>
        <charset val="204"/>
      </rPr>
      <t xml:space="preserve">адача 1  подпрограммы 1  </t>
    </r>
    <r>
      <rPr>
        <sz val="9"/>
        <rFont val="Times New Roman"/>
        <family val="1"/>
        <charset val="204"/>
      </rPr>
      <t xml:space="preserve"> «Сохранение и развитие библиотечного дела» </t>
    </r>
  </si>
  <si>
    <r>
      <t>З</t>
    </r>
    <r>
      <rPr>
        <b/>
        <sz val="9"/>
        <rFont val="Times New Roman"/>
        <family val="1"/>
        <charset val="204"/>
      </rPr>
      <t xml:space="preserve">адача 2  подпрограммы 2.  </t>
    </r>
    <r>
      <rPr>
        <sz val="9"/>
        <rFont val="Times New Roman"/>
        <family val="1"/>
        <charset val="204"/>
      </rPr>
      <t xml:space="preserve"> «Художественное воспитание детей и молодёжи, развитие у них творческих способностей» </t>
    </r>
  </si>
  <si>
    <r>
      <t>З</t>
    </r>
    <r>
      <rPr>
        <b/>
        <sz val="9"/>
        <rFont val="Times New Roman"/>
        <family val="1"/>
        <charset val="204"/>
      </rPr>
      <t xml:space="preserve">адача 1 подпрограммы 3.  </t>
    </r>
    <r>
      <rPr>
        <sz val="9"/>
        <rFont val="Times New Roman"/>
        <family val="1"/>
        <charset val="204"/>
      </rPr>
      <t>«Оказание туристических услуг»</t>
    </r>
  </si>
  <si>
    <r>
      <t>З</t>
    </r>
    <r>
      <rPr>
        <b/>
        <sz val="9"/>
        <rFont val="Times New Roman"/>
        <family val="1"/>
        <charset val="204"/>
      </rPr>
      <t xml:space="preserve">адача 2  подпрограммы 3.  </t>
    </r>
    <r>
      <rPr>
        <sz val="9"/>
        <rFont val="Times New Roman"/>
        <family val="1"/>
        <charset val="204"/>
      </rPr>
      <t xml:space="preserve">«Популяризация имиджа Кашинского района, как зоны, благоприятной для туризма» </t>
    </r>
  </si>
  <si>
    <t>тыс.руб..</t>
  </si>
  <si>
    <t>Административное мероприятие  2.002.   «Проведение семинаров, совещаний по развитию поддержке традиционных форм народного творчества»</t>
  </si>
  <si>
    <t>Административное мероприятие  2.003.  «Оказание методической помощи учреждениям культуры по организации культурно-досуговых мероприятий»</t>
  </si>
  <si>
    <t>S</t>
  </si>
  <si>
    <t>L</t>
  </si>
  <si>
    <t>Показатель мероприятия 1.002.2. «Рост охвата населения муниципального образования "Кашинский район" библиотечным обслуживанием»</t>
  </si>
  <si>
    <t>Административное мероприятие  1.004  «Предоставление информационно – библиотечных услуг населению города и района»</t>
  </si>
  <si>
    <t>Показатель мероприятия  1.001.1.   «Количество посещений библиотек на 1000 человек населения»;</t>
  </si>
  <si>
    <t>Показатель административного мероприятия1.004.1. «Количество получивших  информационно - библиотечные услуги»</t>
  </si>
  <si>
    <t xml:space="preserve">Показатель   задачи 1 «Доля расходов муниципального образования, предусмотренных в рамках муниципальной  программы». </t>
  </si>
  <si>
    <r>
      <t xml:space="preserve">Показатель  административного мероприятия 1.002.1. </t>
    </r>
    <r>
      <rPr>
        <i/>
        <sz val="9"/>
        <rFont val="Times New Roman"/>
        <family val="1"/>
        <charset val="204"/>
      </rPr>
      <t>"Количество обучающихся, привлечённых к занятиям в МБОУ ДО «Кашинская ДШИ"</t>
    </r>
  </si>
  <si>
    <r>
      <t xml:space="preserve">Показатель  административного мероприятия 2.001.1. </t>
    </r>
    <r>
      <rPr>
        <i/>
        <sz val="9"/>
        <rFont val="Times New Roman"/>
        <family val="1"/>
        <charset val="204"/>
      </rPr>
      <t>"Количество  лауреатов и дипломантов межрайонных, областных и межрегиональных конкурсов"</t>
    </r>
  </si>
  <si>
    <r>
      <t xml:space="preserve">Показатель  административного мероприятия 2.002.1 </t>
    </r>
    <r>
      <rPr>
        <i/>
        <sz val="9"/>
        <rFont val="Times New Roman"/>
        <family val="1"/>
        <charset val="204"/>
      </rPr>
      <t>"Количество публикаций в СМИ"</t>
    </r>
  </si>
  <si>
    <t>Показатель административного мероприятия 1.002.1. "Уровень удовлетворённости туристов предоставленными услугами".</t>
  </si>
  <si>
    <r>
      <t>Показатель  мероприятия  1.001.1.</t>
    </r>
    <r>
      <rPr>
        <i/>
        <sz val="9"/>
        <rFont val="Times New Roman"/>
        <family val="1"/>
        <charset val="204"/>
      </rPr>
      <t>"</t>
    </r>
    <r>
      <rPr>
        <sz val="9"/>
        <rFont val="Times New Roman"/>
        <family val="1"/>
        <charset val="204"/>
      </rPr>
      <t>Количество туристов и туристических групп, посетивших Кашинский район""</t>
    </r>
  </si>
  <si>
    <r>
      <t>Показатель  мероприятия 2.001.1.</t>
    </r>
    <r>
      <rPr>
        <i/>
        <sz val="9"/>
        <rFont val="Times New Roman"/>
        <family val="1"/>
        <charset val="204"/>
      </rPr>
      <t>"Количество посещённых мероприятий"</t>
    </r>
  </si>
  <si>
    <r>
      <t xml:space="preserve">Показатель  административного мероприятия 2.002.2. </t>
    </r>
    <r>
      <rPr>
        <i/>
        <sz val="9"/>
        <rFont val="Times New Roman"/>
        <family val="1"/>
        <charset val="204"/>
      </rPr>
      <t>"Количество публикаций в СМИ"</t>
    </r>
  </si>
  <si>
    <t>Показатель мероприятия 1.002.1. «Рост обеспеченности населения библиотечным фондом на 1 жителя в муниципальном образовании "Кашинский район" »</t>
  </si>
  <si>
    <t>Показатель мероприятия 1.003.1. «Рост обеспеченности населения библиотечным фондом на 1 жителя в муниципальном образовании "Кашинский район" »</t>
  </si>
  <si>
    <t>Показатель мероприятия 2.005.1. "Увеличение количества посещений организации культуры по отношению к уровню 2010 года"</t>
  </si>
  <si>
    <t>Показатель мероприятия 2.006.1. "Увеличение количества посещений организации культуры по отношению к уровню 2010 года"</t>
  </si>
  <si>
    <t>Показатель мероприятия 2.007.1. "Увеличение количества посещений организации культуры по отношению к уровню 2010 года"</t>
  </si>
  <si>
    <t>Показатель мероприятия 2.004.1. "Увеличение количества посещений организации культуры по отношению к уровню 2010 года"</t>
  </si>
  <si>
    <t>Показатель мероприятия 1.002.3. "Рост количества посещения библиотек (на 1 жителя в год)"</t>
  </si>
  <si>
    <t>Показатель мероприятия 1.003.3. "Рост количества посещения библиотек (на 1 жителя в год)"</t>
  </si>
  <si>
    <t>R</t>
  </si>
  <si>
    <t>Мероприятие 1.002.«Поддержка отрасли культуры в части комплектования книжных фондов РМУК «Кашинская МЦБ» за счёт средств местного бюджета"</t>
  </si>
  <si>
    <t>Мероприятие 1.003. «Поддержка отрасли культуры в части  комплектования книжных фондов РМУК «Кашинская МЦБ» за счёт средств областного бюджета Тверской области"</t>
  </si>
  <si>
    <t xml:space="preserve">Мероприятие 2.004. "Поддержка отрасли культуры в части государственной поддержки  муниципальным учреждениям культуры, находящимся на территории сельских поселений Тверской области за счёт средств местного бюджета" 
</t>
  </si>
  <si>
    <t xml:space="preserve">Мероприятие 2.005.  «Поддержка отрасли культуры в части государственной поддержки муниципальным учреждениям культуры, находящимся на территории сельских поселений Тверской области за счёт средств областного бюджета Тверской области" </t>
  </si>
  <si>
    <t xml:space="preserve">Мероприятие 2.006.  «Поддержка отрасли культуры в части оказания государственной поддержки лучшим работникам  муниципальных учреждений культуры, находящимся на территории сельских поселений Тверской области за счёт средств местного бюджета"
</t>
  </si>
  <si>
    <t>Мероприятие 2.007.  «Поддержка отрасли культуры в части оказания государственной поддержки лучшим работникам  муниципальных учреждений культуры, находящимся на территории сельских поселений Тверской областиза счёт средств областного бюджета Тверской области"</t>
  </si>
  <si>
    <r>
      <t>З</t>
    </r>
    <r>
      <rPr>
        <b/>
        <sz val="9"/>
        <color theme="1"/>
        <rFont val="Times New Roman"/>
        <family val="1"/>
        <charset val="204"/>
      </rPr>
      <t xml:space="preserve">адача 2  подпрограммы  1. </t>
    </r>
    <r>
      <rPr>
        <sz val="9"/>
        <color theme="1"/>
        <rFont val="Times New Roman"/>
        <family val="1"/>
        <charset val="204"/>
      </rPr>
      <t xml:space="preserve"> «Сохранение и развитие клубного дела в Кашинском районе»</t>
    </r>
  </si>
  <si>
    <r>
      <t xml:space="preserve">Показатель  мероприятия </t>
    </r>
    <r>
      <rPr>
        <i/>
        <sz val="9"/>
        <color theme="1"/>
        <rFont val="Times New Roman"/>
        <family val="1"/>
        <charset val="204"/>
      </rPr>
      <t>«Количество проведенных культурно - массовых мероприятий»</t>
    </r>
  </si>
  <si>
    <r>
      <t>Показатель административного мероприятия "</t>
    </r>
    <r>
      <rPr>
        <i/>
        <sz val="9"/>
        <color theme="1"/>
        <rFont val="Times New Roman"/>
        <family val="1"/>
        <charset val="204"/>
      </rPr>
      <t>Количество проведенных мероприятий  с работниками культуры"</t>
    </r>
  </si>
  <si>
    <r>
      <t>З</t>
    </r>
    <r>
      <rPr>
        <b/>
        <sz val="9"/>
        <color theme="1"/>
        <rFont val="Times New Roman"/>
        <family val="1"/>
        <charset val="204"/>
      </rPr>
      <t xml:space="preserve">адача 1  подпрограммы 2.  </t>
    </r>
    <r>
      <rPr>
        <sz val="9"/>
        <color theme="1"/>
        <rFont val="Times New Roman"/>
        <family val="1"/>
        <charset val="204"/>
      </rPr>
      <t xml:space="preserve"> «Организация предоставления дополнительного образования детям в сфере культуры и искусства»</t>
    </r>
  </si>
  <si>
    <r>
      <t>Показатель  мероприятия 1.001.1.</t>
    </r>
    <r>
      <rPr>
        <i/>
        <sz val="9"/>
        <color theme="1"/>
        <rFont val="Times New Roman"/>
        <family val="1"/>
        <charset val="204"/>
      </rPr>
      <t>"Доля расходов муниципального образования, предусмотренных в рамках муниципальной  программы"</t>
    </r>
  </si>
  <si>
    <t>Мероприятие 1.005. "Повышение заработной платы работникам муниципальных учреждений культуры Кашинского района Тверской области" за счёт средств местного бюджета"</t>
  </si>
  <si>
    <t>Мероприятие 1.006. "Повышение заработной платы работникам муниципальных учреждений культуры Кашинского района Тверской области" за счёт средств областного бюджета Тверской области"</t>
  </si>
  <si>
    <t xml:space="preserve">Показатель мероприятия 1.005.1 "Соотношение средней заработной платы работников учреждений культуры Кашинского района и среднемесячной начисленной заработной платы наемных работников в организациях у индивидуальных предпринимателей и физических лиц (среднемесячного дохода от трудовой деятельности) поТверской области"                                                          </t>
  </si>
  <si>
    <t xml:space="preserve">Показатель мероприятия 1.006. 1 "Соотношение средней заработной платы работников учреждений культуры Кашинского района и среднемесячной начисленной заработной платы наемных работников в организациях у индивидуальных предпринимателей и физических лиц (среднемесячного дохода от трудовой деятельности) поТверской области"                             </t>
  </si>
  <si>
    <t xml:space="preserve">Показатель мероприятия 1.007. 1 "Количество библиотек, подключенных к информационно-телекоммуникационной сети Интернет"                           </t>
  </si>
  <si>
    <t>ед.</t>
  </si>
  <si>
    <t>Показатель мероприятия 1.003.2. «Рост охвата населения муниципального образования "Кашинский район" библиотечным обслуживанием»</t>
  </si>
  <si>
    <t>Показатель мероприятия 1.008.2. "Рост количества посещений библиотек (на 1 жителя в год) "</t>
  </si>
  <si>
    <t xml:space="preserve">Показатель мероприятия 1.008.1."Увеличение доли общедоступных библиотек в муниципальном образовании, подключенных к сети Интернет, в общем количестве общедоступных библиотек в муниципальном образовании"
</t>
  </si>
  <si>
    <t>Мероприятие 1.007. "Поддержка отрасли культуры в части проведения мероприятий по подключению муниципальных общедоступных библиотек Тверской области к информационно-телекоммуникационной сети Интернет и развитие системы библиотечного дела с учётом задачи расширения информационных технологий и оцифровки за счёт средств местного бюджета"</t>
  </si>
  <si>
    <t>Мероприятие 1.008. ""Поддержка отрасли культуры в части проведения мероприятий по подключению муниципальных общедоступных библиотек Тверской области к информационно-телекоммуникационной сети Интернет и развитие системы библиотечного дела с учётом задачи расширения информационных технологий и оцифровки за счёт средств областного бюджета Тверской области"</t>
  </si>
  <si>
    <t>тыс руб.</t>
  </si>
  <si>
    <t>Мероприятие 2.009. "Повышение заработной платы работникам муниципальных учреждений культуры Кашинского района Тверской области" за счёт средств местного бюджета"</t>
  </si>
  <si>
    <t xml:space="preserve">Показатель мероприятия 2.009.1 "Соотношение средней заработной платы работников учреждений культуры Кашинского района и среднемесячной начисленной заработной платы наемных работников в организациях у индивидуальных предпринимателей и физических лиц (среднемесячного дохода от трудовой деятельности) поТверской области"                             </t>
  </si>
  <si>
    <t>Мероприятие 2.010. "Повышение заработной платы работникам муниципальных учреждений культуры Кашинского района Тверской области" за счёт средств областного бюджета Тверской области"</t>
  </si>
  <si>
    <t xml:space="preserve">Показатель мероприятия 2.010. 1 "Соотношение средней заработной платы работников учреждений культуры Кашинского района и среднемесячной начисленной заработной платы наемных работников в организациях у индивидуальных предпринимателей и физических лиц (среднемесячного дохода от трудовой деятельности)по Тверской области"                             </t>
  </si>
  <si>
    <t xml:space="preserve">Показатель мероприятия 2.011. 1 "Рост средней численности участников клубных формирований в расчете на 1 тыс. человек (в муниципальных домах культуры) за год, в котором перечислялась субсидия по сравнению с предыдущим годом"       </t>
  </si>
  <si>
    <t xml:space="preserve">Мероприятие 1.009.  «Поддержка отрасли культуры в части оказания государственной поддержки лучшим работникам  муниципальных учреждений культуры, находящимся на территории сельских поселений Тверской области за счёт средств местного бюджета"
</t>
  </si>
  <si>
    <t>Показатель мероприятия 1.009.1. "Увеличение количества посещений организации культуры "</t>
  </si>
  <si>
    <t xml:space="preserve">Мероприятие 1.010. "Поддержка отрасли культуры в части государственной поддержки  муниципальным учреждениям культуры, находящимся на территории сельских поселений Тверской области за счёт средств местного бюджета" 
</t>
  </si>
  <si>
    <t>Показатель мероприятия 1.010.1. "Увеличение количества посещений организации культуры"</t>
  </si>
  <si>
    <t>Мероприятие 1.003. "Поддержка отрасли культуры в части оснащения музыкальными инструментами детских школ искусств»</t>
  </si>
  <si>
    <t>Показатель мероприятия 1.003.1 "Количество приобретенных инструментов"</t>
  </si>
  <si>
    <t xml:space="preserve">Мероприятие 2.008.  «Расходы на обеспечение развития и укрепления материально-технической базы муниципальных домов культуры в населённых пунктах с числом жителей до 50 тысяч человек за счёт средств местного бюджета»
</t>
  </si>
  <si>
    <t>Мероприятие 2.011. «Расходы на обеспечение развития и укрепления материально-технической базы муниципальных домов культуры в населённых пунктах с числом жителей до 50 тысяч человек за счёт средств  областного бюджета Тверской области »</t>
  </si>
  <si>
    <t xml:space="preserve">Показатель мероприятия  2.008.1. "Рост средней численности участников клубных формирований в расчете на 1 тыс. человек (в муниципальных домах культуры) за год, в котором перечислялась субсидия по сравнению с предыдущим годом"     </t>
  </si>
  <si>
    <t xml:space="preserve">к муниципальной программе, утвержденной постановлением администрации Кашинского района от 16.04.2018 №   149     "Развитие отрасли "Культура" муниципального образования "Кашинский район" на 2017-2022 годы"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</si>
</sst>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_р_."/>
    <numFmt numFmtId="166" formatCode="#,##0.0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/>
    <xf numFmtId="0" fontId="4" fillId="2" borderId="0" xfId="0" applyFont="1" applyFill="1" applyAlignment="1"/>
    <xf numFmtId="0" fontId="0" fillId="0" borderId="0" xfId="0" applyAlignment="1"/>
    <xf numFmtId="0" fontId="0" fillId="2" borderId="0" xfId="0" applyFill="1" applyBorder="1"/>
    <xf numFmtId="0" fontId="1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/>
    <xf numFmtId="0" fontId="2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8" fillId="2" borderId="0" xfId="0" applyFont="1" applyFill="1" applyBorder="1" applyAlignment="1"/>
    <xf numFmtId="0" fontId="7" fillId="0" borderId="0" xfId="0" applyFont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13" fillId="2" borderId="0" xfId="0" applyFont="1" applyFill="1" applyBorder="1" applyAlignment="1"/>
    <xf numFmtId="0" fontId="5" fillId="2" borderId="0" xfId="0" applyFont="1" applyFill="1" applyBorder="1" applyAlignment="1"/>
    <xf numFmtId="0" fontId="0" fillId="0" borderId="0" xfId="0" applyBorder="1"/>
    <xf numFmtId="0" fontId="8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left" vertical="top"/>
    </xf>
    <xf numFmtId="0" fontId="7" fillId="0" borderId="0" xfId="0" applyFont="1"/>
    <xf numFmtId="0" fontId="8" fillId="2" borderId="0" xfId="0" applyFont="1" applyFill="1" applyAlignment="1">
      <alignment horizontal="justify" vertical="top" wrapText="1"/>
    </xf>
    <xf numFmtId="0" fontId="8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0" fillId="3" borderId="0" xfId="0" applyFill="1"/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1" fillId="0" borderId="0" xfId="0" applyFont="1" applyFill="1"/>
    <xf numFmtId="0" fontId="15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2" fillId="0" borderId="0" xfId="0" applyFont="1" applyFill="1" applyBorder="1"/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vertical="top" wrapText="1"/>
    </xf>
    <xf numFmtId="164" fontId="17" fillId="0" borderId="1" xfId="0" applyNumberFormat="1" applyFont="1" applyFill="1" applyBorder="1" applyAlignment="1">
      <alignment vertical="top" wrapText="1"/>
    </xf>
    <xf numFmtId="164" fontId="15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 wrapText="1"/>
    </xf>
    <xf numFmtId="0" fontId="15" fillId="0" borderId="1" xfId="0" applyFont="1" applyFill="1" applyBorder="1"/>
    <xf numFmtId="165" fontId="15" fillId="0" borderId="1" xfId="0" applyNumberFormat="1" applyFont="1" applyFill="1" applyBorder="1"/>
    <xf numFmtId="166" fontId="15" fillId="0" borderId="1" xfId="0" applyNumberFormat="1" applyFont="1" applyFill="1" applyBorder="1"/>
    <xf numFmtId="164" fontId="15" fillId="0" borderId="1" xfId="0" applyNumberFormat="1" applyFont="1" applyFill="1" applyBorder="1"/>
    <xf numFmtId="164" fontId="2" fillId="0" borderId="1" xfId="0" applyNumberFormat="1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/>
    <xf numFmtId="0" fontId="13" fillId="0" borderId="0" xfId="0" applyFont="1" applyFill="1" applyBorder="1" applyAlignment="1"/>
    <xf numFmtId="0" fontId="8" fillId="0" borderId="0" xfId="0" applyFont="1" applyFill="1" applyBorder="1" applyAlignment="1">
      <alignment horizontal="justify" vertical="top" wrapText="1"/>
    </xf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top" wrapText="1"/>
    </xf>
    <xf numFmtId="164" fontId="23" fillId="0" borderId="1" xfId="0" applyNumberFormat="1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26"/>
  <sheetViews>
    <sheetView tabSelected="1" topLeftCell="U1" zoomScaleNormal="100" zoomScaleSheetLayoutView="100" workbookViewId="0">
      <pane ySplit="1875" activePane="bottomLeft"/>
      <selection activeCell="AE4" sqref="AE4:AN5"/>
      <selection pane="bottomLeft" activeCell="AE4" sqref="AE4:AN5"/>
    </sheetView>
  </sheetViews>
  <sheetFormatPr defaultRowHeight="15" x14ac:dyDescent="0.25"/>
  <cols>
    <col min="1" max="2" width="4.7109375" customWidth="1"/>
    <col min="3" max="3" width="5.140625" customWidth="1"/>
    <col min="4" max="7" width="4.42578125" style="40" customWidth="1"/>
    <col min="8" max="8" width="5" style="40" customWidth="1"/>
    <col min="9" max="9" width="4.42578125" style="40" customWidth="1"/>
    <col min="10" max="10" width="5.28515625" customWidth="1"/>
    <col min="11" max="18" width="4.42578125" customWidth="1"/>
    <col min="19" max="20" width="4" customWidth="1"/>
    <col min="21" max="21" width="4" style="4" customWidth="1"/>
    <col min="22" max="22" width="4.42578125" style="4" customWidth="1"/>
    <col min="23" max="24" width="4" style="4" customWidth="1"/>
    <col min="25" max="25" width="4.85546875" style="4" customWidth="1"/>
    <col min="26" max="26" width="4.42578125" style="4" customWidth="1"/>
    <col min="27" max="28" width="4" style="4" customWidth="1"/>
    <col min="29" max="29" width="52.5703125" customWidth="1"/>
    <col min="30" max="30" width="18.5703125" customWidth="1"/>
    <col min="31" max="31" width="9.5703125" bestFit="1" customWidth="1"/>
    <col min="32" max="32" width="9.5703125" style="68" bestFit="1" customWidth="1"/>
    <col min="37" max="37" width="10.28515625" hidden="1" customWidth="1"/>
    <col min="38" max="38" width="10.85546875" hidden="1" customWidth="1"/>
    <col min="39" max="39" width="10.7109375" hidden="1" customWidth="1"/>
    <col min="41" max="88" width="9.140625" style="9" customWidth="1"/>
  </cols>
  <sheetData>
    <row r="1" spans="1:88" ht="15" customHeight="1" x14ac:dyDescent="0.3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C1" s="5"/>
      <c r="AD1" s="2"/>
      <c r="AE1" s="2"/>
      <c r="AJ1" s="6"/>
      <c r="AK1" s="6"/>
      <c r="AL1" s="6"/>
      <c r="AM1" s="6"/>
      <c r="AO1" s="7"/>
      <c r="AP1" s="8"/>
      <c r="AQ1" s="8"/>
      <c r="AR1" s="8"/>
      <c r="AS1" s="8"/>
    </row>
    <row r="2" spans="1:88" ht="32.25" customHeight="1" x14ac:dyDescent="0.25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C2" s="5"/>
      <c r="AE2" s="78"/>
      <c r="AF2" s="79"/>
      <c r="AG2" s="79"/>
      <c r="AH2" s="79"/>
      <c r="AI2" s="79"/>
      <c r="AJ2" s="79"/>
      <c r="AK2" s="79"/>
      <c r="AL2" s="79"/>
      <c r="AM2" s="79"/>
      <c r="AN2" s="79"/>
      <c r="AO2" s="7"/>
      <c r="AP2" s="8"/>
      <c r="AQ2" s="8"/>
      <c r="AR2" s="8"/>
      <c r="AS2" s="8"/>
    </row>
    <row r="3" spans="1:88" ht="31.5" customHeight="1" x14ac:dyDescent="0.3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C3" s="5"/>
      <c r="AD3" s="2"/>
      <c r="AE3" s="10"/>
      <c r="AF3" s="69" t="s">
        <v>0</v>
      </c>
      <c r="AG3" s="11"/>
      <c r="AH3" s="41" t="s">
        <v>31</v>
      </c>
      <c r="AI3" s="11"/>
      <c r="AJ3" s="11"/>
      <c r="AK3" s="11"/>
      <c r="AL3" s="11"/>
      <c r="AM3" s="11"/>
      <c r="AN3" s="12"/>
      <c r="AO3" s="7"/>
      <c r="AP3" s="8"/>
      <c r="AQ3" s="8"/>
      <c r="AR3" s="8"/>
      <c r="AS3" s="8"/>
    </row>
    <row r="4" spans="1:88" ht="77.25" customHeight="1" x14ac:dyDescent="0.2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2"/>
      <c r="AD4" s="2"/>
      <c r="AE4" s="80" t="s">
        <v>144</v>
      </c>
      <c r="AF4" s="81"/>
      <c r="AG4" s="81"/>
      <c r="AH4" s="81"/>
      <c r="AI4" s="81"/>
      <c r="AJ4" s="81"/>
      <c r="AK4" s="81"/>
      <c r="AL4" s="81"/>
      <c r="AM4" s="81"/>
      <c r="AN4" s="81"/>
      <c r="AO4" s="7"/>
      <c r="AP4" s="8"/>
      <c r="AQ4" s="8"/>
      <c r="AR4" s="8"/>
      <c r="AS4" s="8"/>
    </row>
    <row r="5" spans="1:88" ht="11.25" customHeight="1" x14ac:dyDescent="0.25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2"/>
      <c r="AD5" s="2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7"/>
      <c r="AP5" s="8"/>
      <c r="AQ5" s="8"/>
      <c r="AR5" s="8"/>
      <c r="AS5" s="8"/>
    </row>
    <row r="6" spans="1:88" s="13" customFormat="1" ht="8.25" customHeight="1" x14ac:dyDescent="0.3">
      <c r="B6" s="14"/>
      <c r="C6" s="14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15"/>
      <c r="AP6" s="16"/>
      <c r="AQ6" s="16"/>
      <c r="AR6" s="16"/>
      <c r="AS6" s="17"/>
      <c r="AT6" s="17"/>
    </row>
    <row r="7" spans="1:88" s="13" customFormat="1" ht="18.75" x14ac:dyDescent="0.3">
      <c r="B7" s="14"/>
      <c r="C7" s="14"/>
      <c r="D7" s="83" t="s">
        <v>1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15"/>
      <c r="AP7" s="16"/>
      <c r="AQ7" s="16"/>
      <c r="AR7" s="16"/>
      <c r="AS7" s="17"/>
      <c r="AT7" s="17"/>
    </row>
    <row r="8" spans="1:88" s="13" customFormat="1" ht="15.75" x14ac:dyDescent="0.25">
      <c r="A8" s="18"/>
      <c r="B8" s="19"/>
      <c r="C8" s="19"/>
      <c r="D8" s="84" t="s">
        <v>32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20"/>
      <c r="AP8" s="21"/>
      <c r="AQ8" s="21"/>
      <c r="AR8" s="21"/>
      <c r="AS8" s="22"/>
      <c r="AT8" s="22"/>
    </row>
    <row r="9" spans="1:88" s="13" customFormat="1" ht="18.75" x14ac:dyDescent="0.3">
      <c r="A9" s="18"/>
      <c r="B9" s="19"/>
      <c r="C9" s="19"/>
      <c r="D9" s="77" t="s">
        <v>2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15"/>
      <c r="AP9" s="16"/>
      <c r="AQ9" s="16"/>
      <c r="AR9" s="16"/>
      <c r="AS9" s="22"/>
      <c r="AT9" s="22"/>
    </row>
    <row r="10" spans="1:88" s="13" customFormat="1" ht="18.75" x14ac:dyDescent="0.3">
      <c r="A10" s="18"/>
      <c r="B10" s="19"/>
      <c r="C10" s="19"/>
      <c r="D10" s="89" t="s">
        <v>39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15"/>
      <c r="AP10" s="16"/>
      <c r="AQ10" s="16"/>
      <c r="AR10" s="16"/>
      <c r="AS10" s="22"/>
      <c r="AT10" s="22"/>
    </row>
    <row r="11" spans="1:88" s="13" customFormat="1" ht="8.25" customHeight="1" x14ac:dyDescent="0.25">
      <c r="A11" s="18"/>
      <c r="B11" s="19"/>
      <c r="C11" s="19"/>
      <c r="D11" s="84" t="s">
        <v>3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23"/>
      <c r="AP11" s="21"/>
      <c r="AQ11" s="21"/>
      <c r="AR11" s="21"/>
      <c r="AS11" s="22"/>
      <c r="AT11" s="22"/>
    </row>
    <row r="12" spans="1:88" s="30" customFormat="1" ht="19.5" x14ac:dyDescent="0.35">
      <c r="A12" s="24"/>
      <c r="B12" s="19"/>
      <c r="C12" s="19"/>
      <c r="D12" s="19"/>
      <c r="E12" s="19"/>
      <c r="F12" s="19"/>
      <c r="G12" s="19"/>
      <c r="H12" s="19"/>
      <c r="I12" s="19"/>
      <c r="J12" s="25" t="s">
        <v>4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70"/>
      <c r="AG12" s="28"/>
      <c r="AH12" s="28"/>
      <c r="AI12" s="28"/>
      <c r="AJ12" s="28"/>
      <c r="AK12" s="28"/>
      <c r="AL12" s="28"/>
      <c r="AM12" s="29"/>
      <c r="AN12" s="29"/>
      <c r="AO12" s="29"/>
      <c r="AP12" s="17"/>
      <c r="AQ12" s="17"/>
      <c r="AR12" s="17"/>
      <c r="AS12" s="17"/>
      <c r="AT12" s="17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</row>
    <row r="13" spans="1:88" s="30" customFormat="1" ht="15.75" customHeight="1" x14ac:dyDescent="0.25">
      <c r="A13" s="24"/>
      <c r="B13" s="19"/>
      <c r="C13" s="19"/>
      <c r="D13" s="19"/>
      <c r="E13" s="19"/>
      <c r="F13" s="19"/>
      <c r="G13" s="19"/>
      <c r="H13" s="19"/>
      <c r="I13" s="19"/>
      <c r="J13" s="90" t="s">
        <v>5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31"/>
      <c r="AP13" s="32"/>
      <c r="AQ13" s="32"/>
      <c r="AR13" s="32"/>
      <c r="AS13" s="32"/>
      <c r="AT13" s="32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</row>
    <row r="14" spans="1:88" ht="15.75" customHeight="1" x14ac:dyDescent="0.25">
      <c r="A14" s="33"/>
      <c r="B14" s="2"/>
      <c r="C14" s="2"/>
      <c r="D14" s="2"/>
      <c r="E14" s="2"/>
      <c r="F14" s="2"/>
      <c r="G14" s="2"/>
      <c r="H14" s="2"/>
      <c r="I14" s="2"/>
      <c r="J14" s="90" t="s">
        <v>6</v>
      </c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31"/>
      <c r="AP14" s="32"/>
      <c r="AQ14" s="32"/>
      <c r="AR14" s="32"/>
      <c r="AS14" s="32"/>
      <c r="AT14" s="32"/>
    </row>
    <row r="15" spans="1:88" ht="9" customHeight="1" x14ac:dyDescent="0.25">
      <c r="A15" s="33"/>
      <c r="B15" s="2"/>
      <c r="C15" s="2"/>
      <c r="D15" s="2"/>
      <c r="E15" s="2"/>
      <c r="F15" s="2"/>
      <c r="G15" s="2"/>
      <c r="H15" s="2"/>
      <c r="I15" s="2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5"/>
      <c r="V15" s="35"/>
      <c r="W15" s="35"/>
      <c r="X15" s="35"/>
      <c r="Y15" s="35"/>
      <c r="Z15" s="35"/>
      <c r="AA15" s="35"/>
      <c r="AB15" s="35"/>
      <c r="AC15" s="34"/>
      <c r="AD15" s="34"/>
      <c r="AE15" s="31"/>
      <c r="AF15" s="71"/>
      <c r="AG15" s="31"/>
      <c r="AH15" s="31"/>
      <c r="AI15" s="31"/>
      <c r="AJ15" s="31"/>
      <c r="AK15" s="31"/>
      <c r="AL15" s="31"/>
      <c r="AM15" s="31"/>
      <c r="AN15" s="31"/>
      <c r="AO15" s="31"/>
      <c r="AP15" s="32"/>
      <c r="AQ15" s="32"/>
      <c r="AR15" s="32"/>
      <c r="AS15" s="32"/>
      <c r="AT15" s="32"/>
    </row>
    <row r="16" spans="1:88" s="1" customFormat="1" ht="15" customHeight="1" x14ac:dyDescent="0.25">
      <c r="A16" s="2"/>
      <c r="B16" s="91" t="s">
        <v>7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  <c r="S16" s="91" t="s">
        <v>8</v>
      </c>
      <c r="T16" s="91"/>
      <c r="U16" s="91"/>
      <c r="V16" s="91"/>
      <c r="W16" s="91"/>
      <c r="X16" s="91"/>
      <c r="Y16" s="91"/>
      <c r="Z16" s="91"/>
      <c r="AA16" s="91"/>
      <c r="AB16" s="91"/>
      <c r="AC16" s="93" t="s">
        <v>9</v>
      </c>
      <c r="AD16" s="93" t="s">
        <v>10</v>
      </c>
      <c r="AE16" s="91" t="s">
        <v>11</v>
      </c>
      <c r="AF16" s="91"/>
      <c r="AG16" s="91"/>
      <c r="AH16" s="91"/>
      <c r="AI16" s="91"/>
      <c r="AJ16" s="91"/>
      <c r="AK16" s="91"/>
      <c r="AL16" s="91"/>
      <c r="AM16" s="91"/>
      <c r="AN16" s="91" t="s">
        <v>12</v>
      </c>
      <c r="AO16" s="2"/>
    </row>
    <row r="17" spans="1:41" s="1" customFormat="1" ht="15" customHeight="1" x14ac:dyDescent="0.25">
      <c r="A17" s="2"/>
      <c r="B17" s="96" t="s">
        <v>13</v>
      </c>
      <c r="C17" s="97"/>
      <c r="D17" s="98"/>
      <c r="E17" s="96" t="s">
        <v>14</v>
      </c>
      <c r="F17" s="98"/>
      <c r="G17" s="96" t="s">
        <v>15</v>
      </c>
      <c r="H17" s="98"/>
      <c r="I17" s="96" t="s">
        <v>16</v>
      </c>
      <c r="J17" s="97"/>
      <c r="K17" s="97"/>
      <c r="L17" s="97"/>
      <c r="M17" s="97"/>
      <c r="N17" s="97"/>
      <c r="O17" s="97"/>
      <c r="P17" s="97"/>
      <c r="Q17" s="97"/>
      <c r="R17" s="97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4"/>
      <c r="AD17" s="94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2"/>
    </row>
    <row r="18" spans="1:41" s="1" customFormat="1" ht="14.45" customHeight="1" x14ac:dyDescent="0.25">
      <c r="A18" s="2"/>
      <c r="B18" s="99"/>
      <c r="C18" s="100"/>
      <c r="D18" s="101"/>
      <c r="E18" s="99"/>
      <c r="F18" s="101"/>
      <c r="G18" s="99"/>
      <c r="H18" s="101"/>
      <c r="I18" s="105"/>
      <c r="J18" s="106"/>
      <c r="K18" s="106"/>
      <c r="L18" s="106"/>
      <c r="M18" s="106"/>
      <c r="N18" s="106"/>
      <c r="O18" s="106"/>
      <c r="P18" s="106"/>
      <c r="Q18" s="106"/>
      <c r="R18" s="106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4"/>
      <c r="AD18" s="94"/>
      <c r="AE18" s="93" t="s">
        <v>33</v>
      </c>
      <c r="AF18" s="85" t="s">
        <v>34</v>
      </c>
      <c r="AG18" s="93" t="s">
        <v>35</v>
      </c>
      <c r="AH18" s="93" t="s">
        <v>36</v>
      </c>
      <c r="AI18" s="93" t="s">
        <v>37</v>
      </c>
      <c r="AJ18" s="93" t="s">
        <v>38</v>
      </c>
      <c r="AK18" s="36" t="s">
        <v>17</v>
      </c>
      <c r="AL18" s="37" t="s">
        <v>18</v>
      </c>
      <c r="AM18" s="37" t="s">
        <v>19</v>
      </c>
      <c r="AN18" s="93" t="s">
        <v>20</v>
      </c>
      <c r="AO18" s="2"/>
    </row>
    <row r="19" spans="1:41" s="49" customFormat="1" ht="141.75" x14ac:dyDescent="0.25">
      <c r="A19" s="48"/>
      <c r="B19" s="102"/>
      <c r="C19" s="103"/>
      <c r="D19" s="104"/>
      <c r="E19" s="102"/>
      <c r="F19" s="104"/>
      <c r="G19" s="102"/>
      <c r="H19" s="104"/>
      <c r="I19" s="87" t="s">
        <v>21</v>
      </c>
      <c r="J19" s="88"/>
      <c r="K19" s="73" t="s">
        <v>22</v>
      </c>
      <c r="L19" s="87" t="s">
        <v>23</v>
      </c>
      <c r="M19" s="108"/>
      <c r="N19" s="109" t="s">
        <v>24</v>
      </c>
      <c r="O19" s="110"/>
      <c r="P19" s="110"/>
      <c r="Q19" s="110"/>
      <c r="R19" s="108"/>
      <c r="S19" s="87" t="s">
        <v>21</v>
      </c>
      <c r="T19" s="88"/>
      <c r="U19" s="73" t="s">
        <v>22</v>
      </c>
      <c r="V19" s="73" t="s">
        <v>25</v>
      </c>
      <c r="W19" s="73" t="s">
        <v>26</v>
      </c>
      <c r="X19" s="87" t="s">
        <v>27</v>
      </c>
      <c r="Y19" s="111"/>
      <c r="Z19" s="88"/>
      <c r="AA19" s="87" t="s">
        <v>28</v>
      </c>
      <c r="AB19" s="88"/>
      <c r="AC19" s="95"/>
      <c r="AD19" s="95"/>
      <c r="AE19" s="107"/>
      <c r="AF19" s="86"/>
      <c r="AG19" s="107"/>
      <c r="AH19" s="107"/>
      <c r="AI19" s="107"/>
      <c r="AJ19" s="107"/>
      <c r="AK19" s="74"/>
      <c r="AL19" s="73"/>
      <c r="AM19" s="74"/>
      <c r="AN19" s="107"/>
      <c r="AO19" s="48"/>
    </row>
    <row r="20" spans="1:41" s="49" customFormat="1" ht="14.25" customHeight="1" x14ac:dyDescent="0.25">
      <c r="A20" s="48"/>
      <c r="B20" s="63">
        <v>1</v>
      </c>
      <c r="C20" s="63">
        <v>2</v>
      </c>
      <c r="D20" s="63">
        <v>3</v>
      </c>
      <c r="E20" s="64">
        <v>4</v>
      </c>
      <c r="F20" s="64">
        <v>5</v>
      </c>
      <c r="G20" s="64">
        <v>6</v>
      </c>
      <c r="H20" s="64">
        <v>7</v>
      </c>
      <c r="I20" s="64">
        <v>8</v>
      </c>
      <c r="J20" s="63">
        <v>9</v>
      </c>
      <c r="K20" s="64">
        <v>10</v>
      </c>
      <c r="L20" s="63">
        <v>11</v>
      </c>
      <c r="M20" s="64">
        <v>12</v>
      </c>
      <c r="N20" s="63">
        <v>13</v>
      </c>
      <c r="O20" s="64">
        <v>14</v>
      </c>
      <c r="P20" s="64">
        <v>15</v>
      </c>
      <c r="Q20" s="64">
        <v>16</v>
      </c>
      <c r="R20" s="64">
        <v>17</v>
      </c>
      <c r="S20" s="63">
        <v>18</v>
      </c>
      <c r="T20" s="64">
        <v>19</v>
      </c>
      <c r="U20" s="63">
        <v>20</v>
      </c>
      <c r="V20" s="64">
        <v>21</v>
      </c>
      <c r="W20" s="63">
        <v>22</v>
      </c>
      <c r="X20" s="64">
        <v>23</v>
      </c>
      <c r="Y20" s="63">
        <v>24</v>
      </c>
      <c r="Z20" s="64">
        <v>25</v>
      </c>
      <c r="AA20" s="63">
        <v>26</v>
      </c>
      <c r="AB20" s="64">
        <v>27</v>
      </c>
      <c r="AC20" s="63">
        <v>28</v>
      </c>
      <c r="AD20" s="64">
        <v>29</v>
      </c>
      <c r="AE20" s="63">
        <v>30</v>
      </c>
      <c r="AF20" s="64">
        <v>31</v>
      </c>
      <c r="AG20" s="64">
        <v>32</v>
      </c>
      <c r="AH20" s="64">
        <v>33</v>
      </c>
      <c r="AI20" s="64">
        <v>34</v>
      </c>
      <c r="AJ20" s="63">
        <v>35</v>
      </c>
      <c r="AK20" s="64">
        <v>30</v>
      </c>
      <c r="AL20" s="63">
        <v>31</v>
      </c>
      <c r="AM20" s="64">
        <v>32</v>
      </c>
      <c r="AN20" s="63">
        <v>36</v>
      </c>
      <c r="AO20" s="48"/>
    </row>
    <row r="21" spans="1:41" s="49" customFormat="1" ht="14.25" customHeight="1" x14ac:dyDescent="0.25">
      <c r="A21" s="48"/>
      <c r="B21" s="63"/>
      <c r="C21" s="63"/>
      <c r="D21" s="63"/>
      <c r="E21" s="64"/>
      <c r="F21" s="64"/>
      <c r="G21" s="64"/>
      <c r="H21" s="64"/>
      <c r="I21" s="64"/>
      <c r="J21" s="63"/>
      <c r="K21" s="63"/>
      <c r="L21" s="63"/>
      <c r="M21" s="63"/>
      <c r="N21" s="63"/>
      <c r="O21" s="63"/>
      <c r="P21" s="63"/>
      <c r="Q21" s="63"/>
      <c r="R21" s="63"/>
      <c r="S21" s="63">
        <v>0</v>
      </c>
      <c r="T21" s="63">
        <v>2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5" t="s">
        <v>29</v>
      </c>
      <c r="AD21" s="47" t="s">
        <v>30</v>
      </c>
      <c r="AE21" s="53">
        <f t="shared" ref="AE21:AJ21" si="0">AE27+AE80</f>
        <v>31970.800000000003</v>
      </c>
      <c r="AF21" s="53">
        <f t="shared" si="0"/>
        <v>33660.699999999997</v>
      </c>
      <c r="AG21" s="53">
        <f t="shared" si="0"/>
        <v>26338.800000000003</v>
      </c>
      <c r="AH21" s="53">
        <f t="shared" si="0"/>
        <v>24254.7</v>
      </c>
      <c r="AI21" s="53">
        <f t="shared" si="0"/>
        <v>24254.7</v>
      </c>
      <c r="AJ21" s="53">
        <f t="shared" si="0"/>
        <v>24254.7</v>
      </c>
      <c r="AK21" s="53"/>
      <c r="AL21" s="53"/>
      <c r="AM21" s="53"/>
      <c r="AN21" s="66">
        <f>AJ21+AI21+AH21+AG21+AF21+AE21</f>
        <v>164734.40000000002</v>
      </c>
      <c r="AO21" s="48"/>
    </row>
    <row r="22" spans="1:41" s="49" customFormat="1" ht="36.75" customHeight="1" x14ac:dyDescent="0.25">
      <c r="A22" s="42"/>
      <c r="B22" s="43"/>
      <c r="C22" s="43"/>
      <c r="D22" s="43"/>
      <c r="E22" s="44"/>
      <c r="F22" s="44"/>
      <c r="G22" s="44"/>
      <c r="H22" s="44"/>
      <c r="I22" s="44"/>
      <c r="J22" s="45"/>
      <c r="K22" s="45"/>
      <c r="L22" s="45"/>
      <c r="M22" s="45"/>
      <c r="N22" s="45"/>
      <c r="O22" s="45"/>
      <c r="P22" s="45"/>
      <c r="Q22" s="45"/>
      <c r="R22" s="45"/>
      <c r="S22" s="45">
        <v>0</v>
      </c>
      <c r="T22" s="45">
        <v>2</v>
      </c>
      <c r="U22" s="45">
        <v>0</v>
      </c>
      <c r="V22" s="45">
        <v>1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57" t="s">
        <v>40</v>
      </c>
      <c r="AD22" s="47"/>
      <c r="AE22" s="50"/>
      <c r="AF22" s="51"/>
      <c r="AG22" s="51"/>
      <c r="AH22" s="51"/>
      <c r="AI22" s="51"/>
      <c r="AJ22" s="51"/>
      <c r="AK22" s="51"/>
      <c r="AL22" s="51"/>
      <c r="AM22" s="51"/>
      <c r="AN22" s="51"/>
      <c r="AO22" s="48"/>
    </row>
    <row r="23" spans="1:41" s="49" customFormat="1" ht="24" x14ac:dyDescent="0.25">
      <c r="A23" s="42"/>
      <c r="B23" s="43"/>
      <c r="C23" s="43"/>
      <c r="D23" s="43"/>
      <c r="E23" s="44"/>
      <c r="F23" s="44"/>
      <c r="G23" s="44"/>
      <c r="H23" s="44"/>
      <c r="I23" s="44"/>
      <c r="J23" s="45"/>
      <c r="K23" s="45"/>
      <c r="L23" s="45"/>
      <c r="M23" s="45"/>
      <c r="N23" s="45"/>
      <c r="O23" s="45"/>
      <c r="P23" s="45"/>
      <c r="Q23" s="45"/>
      <c r="R23" s="45"/>
      <c r="S23" s="45">
        <v>0</v>
      </c>
      <c r="T23" s="45">
        <v>2</v>
      </c>
      <c r="U23" s="45">
        <v>0</v>
      </c>
      <c r="V23" s="45">
        <v>1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1</v>
      </c>
      <c r="AC23" s="50" t="s">
        <v>41</v>
      </c>
      <c r="AD23" s="47" t="s">
        <v>45</v>
      </c>
      <c r="AE23" s="50">
        <v>65</v>
      </c>
      <c r="AF23" s="51">
        <v>70</v>
      </c>
      <c r="AG23" s="51">
        <v>72</v>
      </c>
      <c r="AH23" s="51">
        <v>75</v>
      </c>
      <c r="AI23" s="51">
        <v>77</v>
      </c>
      <c r="AJ23" s="51">
        <v>80</v>
      </c>
      <c r="AK23" s="51"/>
      <c r="AL23" s="51"/>
      <c r="AM23" s="51"/>
      <c r="AN23" s="51">
        <v>80</v>
      </c>
      <c r="AO23" s="48"/>
    </row>
    <row r="24" spans="1:41" s="49" customFormat="1" ht="36" x14ac:dyDescent="0.25">
      <c r="A24" s="42"/>
      <c r="B24" s="43"/>
      <c r="C24" s="43"/>
      <c r="D24" s="43"/>
      <c r="E24" s="44"/>
      <c r="F24" s="44"/>
      <c r="G24" s="44"/>
      <c r="H24" s="44"/>
      <c r="I24" s="44"/>
      <c r="J24" s="45"/>
      <c r="K24" s="45"/>
      <c r="L24" s="45"/>
      <c r="M24" s="45"/>
      <c r="N24" s="45"/>
      <c r="O24" s="45"/>
      <c r="P24" s="45"/>
      <c r="Q24" s="45"/>
      <c r="R24" s="45"/>
      <c r="S24" s="45">
        <v>0</v>
      </c>
      <c r="T24" s="45">
        <v>2</v>
      </c>
      <c r="U24" s="45">
        <v>0</v>
      </c>
      <c r="V24" s="45">
        <v>1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2</v>
      </c>
      <c r="AC24" s="50" t="s">
        <v>42</v>
      </c>
      <c r="AD24" s="47" t="s">
        <v>45</v>
      </c>
      <c r="AE24" s="50">
        <v>100</v>
      </c>
      <c r="AF24" s="51">
        <v>100</v>
      </c>
      <c r="AG24" s="51">
        <v>100</v>
      </c>
      <c r="AH24" s="51">
        <v>100</v>
      </c>
      <c r="AI24" s="51">
        <v>100</v>
      </c>
      <c r="AJ24" s="51">
        <v>100</v>
      </c>
      <c r="AK24" s="51"/>
      <c r="AL24" s="51"/>
      <c r="AM24" s="51"/>
      <c r="AN24" s="51">
        <v>100</v>
      </c>
      <c r="AO24" s="48"/>
    </row>
    <row r="25" spans="1:41" s="49" customFormat="1" ht="24" x14ac:dyDescent="0.25">
      <c r="A25" s="42"/>
      <c r="B25" s="43"/>
      <c r="C25" s="43"/>
      <c r="D25" s="43"/>
      <c r="E25" s="44"/>
      <c r="F25" s="44"/>
      <c r="G25" s="44"/>
      <c r="H25" s="44"/>
      <c r="I25" s="44"/>
      <c r="J25" s="45"/>
      <c r="K25" s="45"/>
      <c r="L25" s="45"/>
      <c r="M25" s="45"/>
      <c r="N25" s="45"/>
      <c r="O25" s="45"/>
      <c r="P25" s="45"/>
      <c r="Q25" s="45"/>
      <c r="R25" s="45"/>
      <c r="S25" s="45">
        <v>0</v>
      </c>
      <c r="T25" s="45">
        <v>2</v>
      </c>
      <c r="U25" s="45">
        <v>0</v>
      </c>
      <c r="V25" s="45">
        <v>1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3</v>
      </c>
      <c r="AC25" s="50" t="s">
        <v>43</v>
      </c>
      <c r="AD25" s="47" t="s">
        <v>45</v>
      </c>
      <c r="AE25" s="50">
        <v>100</v>
      </c>
      <c r="AF25" s="51">
        <v>100</v>
      </c>
      <c r="AG25" s="51">
        <v>100</v>
      </c>
      <c r="AH25" s="51">
        <v>100</v>
      </c>
      <c r="AI25" s="51">
        <v>100</v>
      </c>
      <c r="AJ25" s="51">
        <v>100</v>
      </c>
      <c r="AK25" s="51"/>
      <c r="AL25" s="51"/>
      <c r="AM25" s="51"/>
      <c r="AN25" s="51">
        <v>100</v>
      </c>
      <c r="AO25" s="48"/>
    </row>
    <row r="26" spans="1:41" s="49" customFormat="1" ht="26.25" customHeight="1" x14ac:dyDescent="0.25">
      <c r="A26" s="42"/>
      <c r="B26" s="43"/>
      <c r="C26" s="43"/>
      <c r="D26" s="43"/>
      <c r="E26" s="44"/>
      <c r="F26" s="44"/>
      <c r="G26" s="44"/>
      <c r="H26" s="44"/>
      <c r="I26" s="44"/>
      <c r="J26" s="45"/>
      <c r="K26" s="45"/>
      <c r="L26" s="45"/>
      <c r="M26" s="45"/>
      <c r="N26" s="45"/>
      <c r="O26" s="45"/>
      <c r="P26" s="45"/>
      <c r="Q26" s="45"/>
      <c r="R26" s="45"/>
      <c r="S26" s="45">
        <v>0</v>
      </c>
      <c r="T26" s="45">
        <v>2</v>
      </c>
      <c r="U26" s="45">
        <v>0</v>
      </c>
      <c r="V26" s="45">
        <v>1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4</v>
      </c>
      <c r="AC26" s="50" t="s">
        <v>44</v>
      </c>
      <c r="AD26" s="47" t="s">
        <v>45</v>
      </c>
      <c r="AE26" s="50">
        <v>100</v>
      </c>
      <c r="AF26" s="51">
        <v>100</v>
      </c>
      <c r="AG26" s="51">
        <v>100</v>
      </c>
      <c r="AH26" s="51">
        <v>100</v>
      </c>
      <c r="AI26" s="51">
        <v>100</v>
      </c>
      <c r="AJ26" s="51">
        <v>100</v>
      </c>
      <c r="AK26" s="51"/>
      <c r="AL26" s="51"/>
      <c r="AM26" s="51"/>
      <c r="AN26" s="51">
        <v>100</v>
      </c>
      <c r="AO26" s="48"/>
    </row>
    <row r="27" spans="1:41" s="49" customFormat="1" ht="24" x14ac:dyDescent="0.25">
      <c r="A27" s="42"/>
      <c r="B27" s="43"/>
      <c r="C27" s="43"/>
      <c r="D27" s="43"/>
      <c r="E27" s="44"/>
      <c r="F27" s="44"/>
      <c r="G27" s="44"/>
      <c r="H27" s="44"/>
      <c r="I27" s="44"/>
      <c r="J27" s="45"/>
      <c r="K27" s="45"/>
      <c r="L27" s="45"/>
      <c r="M27" s="45"/>
      <c r="N27" s="45"/>
      <c r="O27" s="45"/>
      <c r="P27" s="45"/>
      <c r="Q27" s="45"/>
      <c r="R27" s="45"/>
      <c r="S27" s="45">
        <v>0</v>
      </c>
      <c r="T27" s="45">
        <v>2</v>
      </c>
      <c r="U27" s="45">
        <v>1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6" t="s">
        <v>49</v>
      </c>
      <c r="AD27" s="47" t="s">
        <v>30</v>
      </c>
      <c r="AE27" s="54">
        <f>AE28+AE56</f>
        <v>27351.9</v>
      </c>
      <c r="AF27" s="54">
        <f t="shared" ref="AF27:AJ27" si="1">AF28+AF56</f>
        <v>29092.799999999999</v>
      </c>
      <c r="AG27" s="54">
        <f t="shared" si="1"/>
        <v>21770.9</v>
      </c>
      <c r="AH27" s="54">
        <f t="shared" si="1"/>
        <v>20186.8</v>
      </c>
      <c r="AI27" s="54">
        <f t="shared" si="1"/>
        <v>20186.8</v>
      </c>
      <c r="AJ27" s="54">
        <f t="shared" si="1"/>
        <v>20186.8</v>
      </c>
      <c r="AK27" s="54">
        <f t="shared" ref="AK27:AM27" si="2">AK28+AK56</f>
        <v>0</v>
      </c>
      <c r="AL27" s="54">
        <f t="shared" si="2"/>
        <v>0</v>
      </c>
      <c r="AM27" s="54">
        <f t="shared" si="2"/>
        <v>0</v>
      </c>
      <c r="AN27" s="54">
        <f>AN28+AN56</f>
        <v>138776</v>
      </c>
      <c r="AO27" s="48"/>
    </row>
    <row r="28" spans="1:41" s="49" customFormat="1" ht="24" x14ac:dyDescent="0.25">
      <c r="A28" s="42"/>
      <c r="B28" s="43"/>
      <c r="C28" s="43"/>
      <c r="D28" s="43"/>
      <c r="E28" s="44"/>
      <c r="F28" s="44"/>
      <c r="G28" s="44"/>
      <c r="H28" s="44"/>
      <c r="I28" s="44"/>
      <c r="J28" s="45"/>
      <c r="K28" s="45"/>
      <c r="L28" s="45"/>
      <c r="M28" s="45"/>
      <c r="N28" s="45"/>
      <c r="O28" s="45"/>
      <c r="P28" s="45"/>
      <c r="Q28" s="45"/>
      <c r="R28" s="45"/>
      <c r="S28" s="45">
        <v>0</v>
      </c>
      <c r="T28" s="45">
        <v>2</v>
      </c>
      <c r="U28" s="45">
        <v>1</v>
      </c>
      <c r="V28" s="45">
        <v>0</v>
      </c>
      <c r="W28" s="45">
        <v>1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50" t="s">
        <v>77</v>
      </c>
      <c r="AD28" s="47" t="s">
        <v>30</v>
      </c>
      <c r="AE28" s="54">
        <f>AE30+AE33+AE37+AE43+AE45+AE47+AE49</f>
        <v>9470.6999999999989</v>
      </c>
      <c r="AF28" s="54">
        <f>AF30+AF33+AF37+AF43+AF45+AF52+AF54</f>
        <v>8635</v>
      </c>
      <c r="AG28" s="54">
        <f t="shared" ref="AG28:AJ28" si="3">AG30+AG33+AG37+AG43+AG45+AG52+AG54</f>
        <v>6371.7</v>
      </c>
      <c r="AH28" s="54">
        <f t="shared" si="3"/>
        <v>6371.7</v>
      </c>
      <c r="AI28" s="54">
        <f t="shared" si="3"/>
        <v>6371.7</v>
      </c>
      <c r="AJ28" s="54">
        <f t="shared" si="3"/>
        <v>6371.7</v>
      </c>
      <c r="AK28" s="54">
        <f t="shared" ref="AK28:AM28" si="4">AK30</f>
        <v>0</v>
      </c>
      <c r="AL28" s="54">
        <f t="shared" si="4"/>
        <v>0</v>
      </c>
      <c r="AM28" s="54">
        <f t="shared" si="4"/>
        <v>0</v>
      </c>
      <c r="AN28" s="54">
        <f>AJ28+AI28+AH28+AG28+AF28+AE28</f>
        <v>43592.5</v>
      </c>
      <c r="AO28" s="48"/>
    </row>
    <row r="29" spans="1:41" s="49" customFormat="1" ht="36" x14ac:dyDescent="0.25">
      <c r="A29" s="42"/>
      <c r="B29" s="43"/>
      <c r="C29" s="43"/>
      <c r="D29" s="43"/>
      <c r="E29" s="44"/>
      <c r="F29" s="44"/>
      <c r="G29" s="44"/>
      <c r="H29" s="44"/>
      <c r="I29" s="44"/>
      <c r="J29" s="45"/>
      <c r="K29" s="45"/>
      <c r="L29" s="45"/>
      <c r="M29" s="45"/>
      <c r="N29" s="45"/>
      <c r="O29" s="45"/>
      <c r="P29" s="45"/>
      <c r="Q29" s="45"/>
      <c r="R29" s="45"/>
      <c r="S29" s="45">
        <v>0</v>
      </c>
      <c r="T29" s="45">
        <v>2</v>
      </c>
      <c r="U29" s="45">
        <v>1</v>
      </c>
      <c r="V29" s="45">
        <v>0</v>
      </c>
      <c r="W29" s="45">
        <v>1</v>
      </c>
      <c r="X29" s="45">
        <v>0</v>
      </c>
      <c r="Y29" s="45">
        <v>0</v>
      </c>
      <c r="Z29" s="45">
        <v>0</v>
      </c>
      <c r="AA29" s="45">
        <v>0</v>
      </c>
      <c r="AB29" s="45">
        <v>1</v>
      </c>
      <c r="AC29" s="50" t="s">
        <v>46</v>
      </c>
      <c r="AD29" s="47" t="s">
        <v>45</v>
      </c>
      <c r="AE29" s="50">
        <v>85.4</v>
      </c>
      <c r="AF29" s="51">
        <v>100</v>
      </c>
      <c r="AG29" s="51">
        <v>100</v>
      </c>
      <c r="AH29" s="51">
        <v>100</v>
      </c>
      <c r="AI29" s="51">
        <v>100</v>
      </c>
      <c r="AJ29" s="51">
        <v>100</v>
      </c>
      <c r="AK29" s="51"/>
      <c r="AL29" s="51"/>
      <c r="AM29" s="51"/>
      <c r="AN29" s="51">
        <v>96.6</v>
      </c>
      <c r="AO29" s="48"/>
    </row>
    <row r="30" spans="1:41" s="49" customFormat="1" ht="36" x14ac:dyDescent="0.25">
      <c r="A30" s="42"/>
      <c r="B30" s="43">
        <v>6</v>
      </c>
      <c r="C30" s="43">
        <v>8</v>
      </c>
      <c r="D30" s="43">
        <v>8</v>
      </c>
      <c r="E30" s="44">
        <v>0</v>
      </c>
      <c r="F30" s="44">
        <v>8</v>
      </c>
      <c r="G30" s="44">
        <v>0</v>
      </c>
      <c r="H30" s="44">
        <v>1</v>
      </c>
      <c r="I30" s="44">
        <v>0</v>
      </c>
      <c r="J30" s="45">
        <v>2</v>
      </c>
      <c r="K30" s="45">
        <v>1</v>
      </c>
      <c r="L30" s="45">
        <v>0</v>
      </c>
      <c r="M30" s="45">
        <v>1</v>
      </c>
      <c r="N30" s="45">
        <v>2</v>
      </c>
      <c r="O30" s="45">
        <v>0</v>
      </c>
      <c r="P30" s="45">
        <v>0</v>
      </c>
      <c r="Q30" s="45">
        <v>1</v>
      </c>
      <c r="R30" s="45" t="s">
        <v>72</v>
      </c>
      <c r="S30" s="45">
        <v>0</v>
      </c>
      <c r="T30" s="45">
        <v>2</v>
      </c>
      <c r="U30" s="45">
        <v>1</v>
      </c>
      <c r="V30" s="45">
        <v>0</v>
      </c>
      <c r="W30" s="45">
        <v>1</v>
      </c>
      <c r="X30" s="45">
        <v>0</v>
      </c>
      <c r="Y30" s="45">
        <v>0</v>
      </c>
      <c r="Z30" s="45">
        <v>1</v>
      </c>
      <c r="AA30" s="45">
        <v>0</v>
      </c>
      <c r="AB30" s="45">
        <v>0</v>
      </c>
      <c r="AC30" s="57" t="s">
        <v>47</v>
      </c>
      <c r="AD30" s="47" t="s">
        <v>30</v>
      </c>
      <c r="AE30" s="54">
        <v>7899.4</v>
      </c>
      <c r="AF30" s="55">
        <v>7768</v>
      </c>
      <c r="AG30" s="55">
        <v>6371.7</v>
      </c>
      <c r="AH30" s="55">
        <v>6371.7</v>
      </c>
      <c r="AI30" s="55">
        <v>6371.7</v>
      </c>
      <c r="AJ30" s="55">
        <v>6371.7</v>
      </c>
      <c r="AK30" s="55"/>
      <c r="AL30" s="55"/>
      <c r="AM30" s="55"/>
      <c r="AN30" s="55">
        <f>SUM(AE30:AM30)</f>
        <v>41154.199999999997</v>
      </c>
      <c r="AO30" s="48"/>
    </row>
    <row r="31" spans="1:41" s="49" customFormat="1" ht="24" x14ac:dyDescent="0.25">
      <c r="A31" s="42"/>
      <c r="B31" s="43"/>
      <c r="C31" s="43"/>
      <c r="D31" s="43"/>
      <c r="E31" s="44"/>
      <c r="F31" s="44"/>
      <c r="G31" s="44"/>
      <c r="H31" s="44"/>
      <c r="I31" s="44"/>
      <c r="J31" s="45"/>
      <c r="K31" s="45"/>
      <c r="L31" s="45"/>
      <c r="M31" s="45"/>
      <c r="N31" s="45"/>
      <c r="O31" s="45"/>
      <c r="P31" s="45"/>
      <c r="Q31" s="45"/>
      <c r="R31" s="45"/>
      <c r="S31" s="45">
        <v>0</v>
      </c>
      <c r="T31" s="45">
        <v>2</v>
      </c>
      <c r="U31" s="45">
        <v>1</v>
      </c>
      <c r="V31" s="45">
        <v>0</v>
      </c>
      <c r="W31" s="45">
        <v>1</v>
      </c>
      <c r="X31" s="45">
        <v>0</v>
      </c>
      <c r="Y31" s="45">
        <v>0</v>
      </c>
      <c r="Z31" s="45">
        <v>1</v>
      </c>
      <c r="AA31" s="45">
        <v>0</v>
      </c>
      <c r="AB31" s="45">
        <v>1</v>
      </c>
      <c r="AC31" s="57" t="s">
        <v>88</v>
      </c>
      <c r="AD31" s="47" t="s">
        <v>48</v>
      </c>
      <c r="AE31" s="50">
        <v>4254</v>
      </c>
      <c r="AF31" s="51">
        <v>4254</v>
      </c>
      <c r="AG31" s="51">
        <v>4254</v>
      </c>
      <c r="AH31" s="51">
        <v>4254</v>
      </c>
      <c r="AI31" s="51">
        <v>4254</v>
      </c>
      <c r="AJ31" s="51">
        <v>4254</v>
      </c>
      <c r="AK31" s="51"/>
      <c r="AL31" s="51"/>
      <c r="AM31" s="51"/>
      <c r="AN31" s="51">
        <v>4254</v>
      </c>
      <c r="AO31" s="48"/>
    </row>
    <row r="32" spans="1:41" s="49" customFormat="1" ht="36" x14ac:dyDescent="0.25">
      <c r="A32" s="42"/>
      <c r="B32" s="43"/>
      <c r="C32" s="43"/>
      <c r="D32" s="43"/>
      <c r="E32" s="44"/>
      <c r="F32" s="44"/>
      <c r="G32" s="44"/>
      <c r="H32" s="44"/>
      <c r="I32" s="44"/>
      <c r="J32" s="45"/>
      <c r="K32" s="45"/>
      <c r="L32" s="45"/>
      <c r="M32" s="45"/>
      <c r="N32" s="45"/>
      <c r="O32" s="45"/>
      <c r="P32" s="45"/>
      <c r="Q32" s="45"/>
      <c r="R32" s="45"/>
      <c r="S32" s="45">
        <v>0</v>
      </c>
      <c r="T32" s="45">
        <v>2</v>
      </c>
      <c r="U32" s="45">
        <v>1</v>
      </c>
      <c r="V32" s="45">
        <v>0</v>
      </c>
      <c r="W32" s="45">
        <v>1</v>
      </c>
      <c r="X32" s="45">
        <v>0</v>
      </c>
      <c r="Y32" s="45">
        <v>0</v>
      </c>
      <c r="Z32" s="45">
        <v>1</v>
      </c>
      <c r="AA32" s="45">
        <v>0</v>
      </c>
      <c r="AB32" s="45">
        <v>2</v>
      </c>
      <c r="AC32" s="57" t="s">
        <v>50</v>
      </c>
      <c r="AD32" s="47" t="s">
        <v>48</v>
      </c>
      <c r="AE32" s="50">
        <v>120</v>
      </c>
      <c r="AF32" s="51">
        <v>130</v>
      </c>
      <c r="AG32" s="51">
        <v>140</v>
      </c>
      <c r="AH32" s="51">
        <v>150</v>
      </c>
      <c r="AI32" s="51">
        <v>150</v>
      </c>
      <c r="AJ32" s="51">
        <v>150</v>
      </c>
      <c r="AK32" s="51"/>
      <c r="AL32" s="51"/>
      <c r="AM32" s="51"/>
      <c r="AN32" s="51">
        <v>150</v>
      </c>
      <c r="AO32" s="48"/>
    </row>
    <row r="33" spans="1:41" s="49" customFormat="1" ht="36" x14ac:dyDescent="0.25">
      <c r="A33" s="42"/>
      <c r="B33" s="43">
        <v>6</v>
      </c>
      <c r="C33" s="43">
        <v>8</v>
      </c>
      <c r="D33" s="43">
        <v>8</v>
      </c>
      <c r="E33" s="44">
        <v>0</v>
      </c>
      <c r="F33" s="44">
        <v>8</v>
      </c>
      <c r="G33" s="44">
        <v>0</v>
      </c>
      <c r="H33" s="44">
        <v>1</v>
      </c>
      <c r="I33" s="44">
        <v>0</v>
      </c>
      <c r="J33" s="45">
        <v>2</v>
      </c>
      <c r="K33" s="45">
        <v>1</v>
      </c>
      <c r="L33" s="45">
        <v>0</v>
      </c>
      <c r="M33" s="45">
        <v>1</v>
      </c>
      <c r="N33" s="45" t="s">
        <v>85</v>
      </c>
      <c r="O33" s="45">
        <v>5</v>
      </c>
      <c r="P33" s="45">
        <v>1</v>
      </c>
      <c r="Q33" s="45">
        <v>9</v>
      </c>
      <c r="R33" s="45">
        <v>1</v>
      </c>
      <c r="S33" s="45">
        <v>0</v>
      </c>
      <c r="T33" s="45">
        <v>2</v>
      </c>
      <c r="U33" s="45">
        <v>1</v>
      </c>
      <c r="V33" s="45">
        <v>0</v>
      </c>
      <c r="W33" s="45">
        <v>1</v>
      </c>
      <c r="X33" s="45">
        <v>0</v>
      </c>
      <c r="Y33" s="45">
        <v>0</v>
      </c>
      <c r="Z33" s="45">
        <v>2</v>
      </c>
      <c r="AA33" s="45">
        <v>0</v>
      </c>
      <c r="AB33" s="45">
        <v>0</v>
      </c>
      <c r="AC33" s="57" t="s">
        <v>107</v>
      </c>
      <c r="AD33" s="47" t="s">
        <v>30</v>
      </c>
      <c r="AE33" s="54">
        <v>70</v>
      </c>
      <c r="AF33" s="55">
        <v>70</v>
      </c>
      <c r="AG33" s="55">
        <v>0</v>
      </c>
      <c r="AH33" s="55">
        <v>0</v>
      </c>
      <c r="AI33" s="55">
        <v>0</v>
      </c>
      <c r="AJ33" s="55">
        <v>0</v>
      </c>
      <c r="AK33" s="55"/>
      <c r="AL33" s="55"/>
      <c r="AM33" s="55"/>
      <c r="AN33" s="55">
        <v>140</v>
      </c>
      <c r="AO33" s="48"/>
    </row>
    <row r="34" spans="1:41" s="49" customFormat="1" ht="36" x14ac:dyDescent="0.25">
      <c r="A34" s="42"/>
      <c r="B34" s="43"/>
      <c r="C34" s="43"/>
      <c r="D34" s="43"/>
      <c r="E34" s="44"/>
      <c r="F34" s="44"/>
      <c r="G34" s="44"/>
      <c r="H34" s="44"/>
      <c r="I34" s="44"/>
      <c r="J34" s="45"/>
      <c r="K34" s="45"/>
      <c r="L34" s="45"/>
      <c r="M34" s="45"/>
      <c r="N34" s="45"/>
      <c r="O34" s="45"/>
      <c r="P34" s="45"/>
      <c r="Q34" s="45"/>
      <c r="R34" s="45"/>
      <c r="S34" s="45">
        <v>0</v>
      </c>
      <c r="T34" s="45">
        <v>2</v>
      </c>
      <c r="U34" s="45">
        <v>1</v>
      </c>
      <c r="V34" s="45">
        <v>0</v>
      </c>
      <c r="W34" s="45">
        <v>1</v>
      </c>
      <c r="X34" s="45">
        <v>0</v>
      </c>
      <c r="Y34" s="45">
        <v>0</v>
      </c>
      <c r="Z34" s="45">
        <v>2</v>
      </c>
      <c r="AA34" s="45">
        <v>0</v>
      </c>
      <c r="AB34" s="45">
        <v>1</v>
      </c>
      <c r="AC34" s="57" t="s">
        <v>98</v>
      </c>
      <c r="AD34" s="47" t="s">
        <v>45</v>
      </c>
      <c r="AE34" s="54">
        <v>2</v>
      </c>
      <c r="AF34" s="55">
        <v>2.1</v>
      </c>
      <c r="AG34" s="55">
        <v>2.2000000000000002</v>
      </c>
      <c r="AH34" s="55">
        <v>2.2999999999999998</v>
      </c>
      <c r="AI34" s="55">
        <v>2.4</v>
      </c>
      <c r="AJ34" s="55">
        <v>2.5</v>
      </c>
      <c r="AK34" s="55"/>
      <c r="AL34" s="55"/>
      <c r="AM34" s="55"/>
      <c r="AN34" s="55">
        <v>2.5</v>
      </c>
      <c r="AO34" s="48"/>
    </row>
    <row r="35" spans="1:41" s="49" customFormat="1" ht="36" x14ac:dyDescent="0.25">
      <c r="A35" s="42"/>
      <c r="B35" s="43"/>
      <c r="C35" s="43"/>
      <c r="D35" s="43"/>
      <c r="E35" s="44"/>
      <c r="F35" s="44"/>
      <c r="G35" s="44"/>
      <c r="H35" s="44"/>
      <c r="I35" s="44"/>
      <c r="J35" s="45"/>
      <c r="K35" s="45"/>
      <c r="L35" s="45"/>
      <c r="M35" s="45"/>
      <c r="N35" s="45"/>
      <c r="O35" s="45"/>
      <c r="P35" s="45"/>
      <c r="Q35" s="45"/>
      <c r="R35" s="45"/>
      <c r="S35" s="45">
        <v>0</v>
      </c>
      <c r="T35" s="45">
        <v>2</v>
      </c>
      <c r="U35" s="45">
        <v>1</v>
      </c>
      <c r="V35" s="45">
        <v>0</v>
      </c>
      <c r="W35" s="45">
        <v>1</v>
      </c>
      <c r="X35" s="45">
        <v>0</v>
      </c>
      <c r="Y35" s="45">
        <v>0</v>
      </c>
      <c r="Z35" s="45">
        <v>2</v>
      </c>
      <c r="AA35" s="45">
        <v>0</v>
      </c>
      <c r="AB35" s="45">
        <v>2</v>
      </c>
      <c r="AC35" s="57" t="s">
        <v>86</v>
      </c>
      <c r="AD35" s="47" t="s">
        <v>45</v>
      </c>
      <c r="AE35" s="54">
        <v>1</v>
      </c>
      <c r="AF35" s="55">
        <v>1.1000000000000001</v>
      </c>
      <c r="AG35" s="55">
        <v>1.2</v>
      </c>
      <c r="AH35" s="55">
        <v>1.3</v>
      </c>
      <c r="AI35" s="55">
        <v>1.4</v>
      </c>
      <c r="AJ35" s="55">
        <v>1.5</v>
      </c>
      <c r="AK35" s="55"/>
      <c r="AL35" s="55"/>
      <c r="AM35" s="55"/>
      <c r="AN35" s="55">
        <v>1.5</v>
      </c>
      <c r="AO35" s="48"/>
    </row>
    <row r="36" spans="1:41" s="49" customFormat="1" ht="24" x14ac:dyDescent="0.25">
      <c r="A36" s="42"/>
      <c r="B36" s="43"/>
      <c r="C36" s="43"/>
      <c r="D36" s="43"/>
      <c r="E36" s="44"/>
      <c r="F36" s="44"/>
      <c r="G36" s="44"/>
      <c r="H36" s="44"/>
      <c r="I36" s="44"/>
      <c r="J36" s="45"/>
      <c r="K36" s="45"/>
      <c r="L36" s="45"/>
      <c r="M36" s="45"/>
      <c r="N36" s="45"/>
      <c r="O36" s="45"/>
      <c r="P36" s="45"/>
      <c r="Q36" s="45"/>
      <c r="R36" s="45"/>
      <c r="S36" s="45">
        <v>0</v>
      </c>
      <c r="T36" s="45">
        <v>2</v>
      </c>
      <c r="U36" s="45">
        <v>1</v>
      </c>
      <c r="V36" s="45">
        <v>0</v>
      </c>
      <c r="W36" s="45">
        <v>1</v>
      </c>
      <c r="X36" s="45">
        <v>0</v>
      </c>
      <c r="Y36" s="45">
        <v>0</v>
      </c>
      <c r="Z36" s="45">
        <v>2</v>
      </c>
      <c r="AA36" s="45">
        <v>0</v>
      </c>
      <c r="AB36" s="45">
        <v>3</v>
      </c>
      <c r="AC36" s="57" t="s">
        <v>104</v>
      </c>
      <c r="AD36" s="47" t="s">
        <v>45</v>
      </c>
      <c r="AE36" s="54">
        <v>1</v>
      </c>
      <c r="AF36" s="55">
        <v>1.1000000000000001</v>
      </c>
      <c r="AG36" s="55">
        <v>1.2</v>
      </c>
      <c r="AH36" s="55">
        <v>1.3</v>
      </c>
      <c r="AI36" s="55">
        <v>1.4</v>
      </c>
      <c r="AJ36" s="55">
        <v>1.5</v>
      </c>
      <c r="AK36" s="55"/>
      <c r="AL36" s="55"/>
      <c r="AM36" s="55"/>
      <c r="AN36" s="55">
        <v>1.5</v>
      </c>
      <c r="AO36" s="48"/>
    </row>
    <row r="37" spans="1:41" s="49" customFormat="1" ht="36" x14ac:dyDescent="0.25">
      <c r="A37" s="42"/>
      <c r="B37" s="43">
        <v>6</v>
      </c>
      <c r="C37" s="43">
        <v>8</v>
      </c>
      <c r="D37" s="43">
        <v>8</v>
      </c>
      <c r="E37" s="44">
        <v>0</v>
      </c>
      <c r="F37" s="44">
        <v>8</v>
      </c>
      <c r="G37" s="44">
        <v>0</v>
      </c>
      <c r="H37" s="44">
        <v>1</v>
      </c>
      <c r="I37" s="44">
        <v>0</v>
      </c>
      <c r="J37" s="45">
        <v>2</v>
      </c>
      <c r="K37" s="45">
        <v>1</v>
      </c>
      <c r="L37" s="45">
        <v>0</v>
      </c>
      <c r="M37" s="45">
        <v>1</v>
      </c>
      <c r="N37" s="45" t="s">
        <v>106</v>
      </c>
      <c r="O37" s="45">
        <v>5</v>
      </c>
      <c r="P37" s="45">
        <v>1</v>
      </c>
      <c r="Q37" s="45">
        <v>9</v>
      </c>
      <c r="R37" s="45">
        <v>1</v>
      </c>
      <c r="S37" s="45">
        <v>0</v>
      </c>
      <c r="T37" s="45">
        <v>2</v>
      </c>
      <c r="U37" s="45">
        <v>1</v>
      </c>
      <c r="V37" s="45">
        <v>0</v>
      </c>
      <c r="W37" s="45">
        <v>1</v>
      </c>
      <c r="X37" s="45">
        <v>0</v>
      </c>
      <c r="Y37" s="45">
        <v>0</v>
      </c>
      <c r="Z37" s="45">
        <v>3</v>
      </c>
      <c r="AA37" s="45">
        <v>0</v>
      </c>
      <c r="AB37" s="45">
        <v>0</v>
      </c>
      <c r="AC37" s="57" t="s">
        <v>108</v>
      </c>
      <c r="AD37" s="47" t="s">
        <v>76</v>
      </c>
      <c r="AE37" s="54">
        <v>70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  <c r="AK37" s="55"/>
      <c r="AL37" s="55"/>
      <c r="AM37" s="55"/>
      <c r="AN37" s="55">
        <v>70</v>
      </c>
      <c r="AO37" s="48"/>
    </row>
    <row r="38" spans="1:41" s="49" customFormat="1" ht="36" x14ac:dyDescent="0.25">
      <c r="A38" s="42"/>
      <c r="B38" s="43"/>
      <c r="C38" s="43"/>
      <c r="D38" s="43"/>
      <c r="E38" s="44"/>
      <c r="F38" s="44"/>
      <c r="G38" s="44"/>
      <c r="H38" s="44"/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45">
        <v>0</v>
      </c>
      <c r="T38" s="45">
        <v>2</v>
      </c>
      <c r="U38" s="45">
        <v>1</v>
      </c>
      <c r="V38" s="45">
        <v>0</v>
      </c>
      <c r="W38" s="45">
        <v>1</v>
      </c>
      <c r="X38" s="45">
        <v>0</v>
      </c>
      <c r="Y38" s="45">
        <v>0</v>
      </c>
      <c r="Z38" s="45">
        <v>3</v>
      </c>
      <c r="AA38" s="45">
        <v>0</v>
      </c>
      <c r="AB38" s="45">
        <v>1</v>
      </c>
      <c r="AC38" s="57" t="s">
        <v>99</v>
      </c>
      <c r="AD38" s="47" t="s">
        <v>45</v>
      </c>
      <c r="AE38" s="54">
        <v>2</v>
      </c>
      <c r="AF38" s="55">
        <v>2.1</v>
      </c>
      <c r="AG38" s="55">
        <v>2.2000000000000002</v>
      </c>
      <c r="AH38" s="55">
        <v>2.2999999999999998</v>
      </c>
      <c r="AI38" s="55">
        <v>2.4</v>
      </c>
      <c r="AJ38" s="55">
        <v>2.5</v>
      </c>
      <c r="AK38" s="55"/>
      <c r="AL38" s="55"/>
      <c r="AM38" s="55"/>
      <c r="AN38" s="55">
        <v>2.5</v>
      </c>
      <c r="AO38" s="48"/>
    </row>
    <row r="39" spans="1:41" s="49" customFormat="1" ht="36" x14ac:dyDescent="0.25">
      <c r="A39" s="42"/>
      <c r="B39" s="43"/>
      <c r="C39" s="43"/>
      <c r="D39" s="43"/>
      <c r="E39" s="44"/>
      <c r="F39" s="44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45">
        <v>0</v>
      </c>
      <c r="T39" s="45">
        <v>2</v>
      </c>
      <c r="U39" s="45">
        <v>1</v>
      </c>
      <c r="V39" s="45">
        <v>0</v>
      </c>
      <c r="W39" s="45">
        <v>1</v>
      </c>
      <c r="X39" s="45">
        <v>0</v>
      </c>
      <c r="Y39" s="45">
        <v>0</v>
      </c>
      <c r="Z39" s="45">
        <v>3</v>
      </c>
      <c r="AA39" s="45">
        <v>0</v>
      </c>
      <c r="AB39" s="45">
        <v>2</v>
      </c>
      <c r="AC39" s="57" t="s">
        <v>124</v>
      </c>
      <c r="AD39" s="47" t="s">
        <v>45</v>
      </c>
      <c r="AE39" s="54">
        <v>1</v>
      </c>
      <c r="AF39" s="55">
        <v>1.1000000000000001</v>
      </c>
      <c r="AG39" s="55">
        <v>1.2</v>
      </c>
      <c r="AH39" s="55">
        <v>1.3</v>
      </c>
      <c r="AI39" s="55">
        <v>1.4</v>
      </c>
      <c r="AJ39" s="55">
        <v>1.5</v>
      </c>
      <c r="AK39" s="55"/>
      <c r="AL39" s="55"/>
      <c r="AM39" s="55"/>
      <c r="AN39" s="55">
        <v>1.5</v>
      </c>
      <c r="AO39" s="48"/>
    </row>
    <row r="40" spans="1:41" s="49" customFormat="1" ht="24" x14ac:dyDescent="0.25">
      <c r="A40" s="42"/>
      <c r="B40" s="43"/>
      <c r="C40" s="43"/>
      <c r="D40" s="43"/>
      <c r="E40" s="44"/>
      <c r="F40" s="44"/>
      <c r="G40" s="44"/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45">
        <v>0</v>
      </c>
      <c r="T40" s="45">
        <v>2</v>
      </c>
      <c r="U40" s="45">
        <v>1</v>
      </c>
      <c r="V40" s="45">
        <v>0</v>
      </c>
      <c r="W40" s="45">
        <v>1</v>
      </c>
      <c r="X40" s="45">
        <v>0</v>
      </c>
      <c r="Y40" s="45">
        <v>0</v>
      </c>
      <c r="Z40" s="45">
        <v>3</v>
      </c>
      <c r="AA40" s="45">
        <v>0</v>
      </c>
      <c r="AB40" s="45">
        <v>3</v>
      </c>
      <c r="AC40" s="57" t="s">
        <v>105</v>
      </c>
      <c r="AD40" s="47" t="s">
        <v>45</v>
      </c>
      <c r="AE40" s="54">
        <v>1</v>
      </c>
      <c r="AF40" s="55">
        <v>1.1000000000000001</v>
      </c>
      <c r="AG40" s="55">
        <v>1.2</v>
      </c>
      <c r="AH40" s="55">
        <v>1.3</v>
      </c>
      <c r="AI40" s="55">
        <v>1.4</v>
      </c>
      <c r="AJ40" s="55">
        <v>1.5</v>
      </c>
      <c r="AK40" s="55"/>
      <c r="AL40" s="55"/>
      <c r="AM40" s="55"/>
      <c r="AN40" s="55">
        <v>1.5</v>
      </c>
      <c r="AO40" s="48"/>
    </row>
    <row r="41" spans="1:41" s="49" customFormat="1" ht="26.25" customHeight="1" x14ac:dyDescent="0.25">
      <c r="A41" s="42"/>
      <c r="B41" s="43"/>
      <c r="C41" s="43"/>
      <c r="D41" s="43"/>
      <c r="E41" s="44"/>
      <c r="F41" s="44"/>
      <c r="G41" s="44"/>
      <c r="H41" s="44"/>
      <c r="I41" s="44"/>
      <c r="J41" s="45"/>
      <c r="K41" s="45"/>
      <c r="L41" s="45"/>
      <c r="M41" s="45"/>
      <c r="N41" s="45"/>
      <c r="O41" s="45"/>
      <c r="P41" s="45"/>
      <c r="Q41" s="45"/>
      <c r="R41" s="45"/>
      <c r="S41" s="45">
        <v>0</v>
      </c>
      <c r="T41" s="45">
        <v>2</v>
      </c>
      <c r="U41" s="45">
        <v>1</v>
      </c>
      <c r="V41" s="45">
        <v>0</v>
      </c>
      <c r="W41" s="45">
        <v>1</v>
      </c>
      <c r="X41" s="45">
        <v>0</v>
      </c>
      <c r="Y41" s="45">
        <v>0</v>
      </c>
      <c r="Z41" s="45">
        <v>4</v>
      </c>
      <c r="AA41" s="45">
        <v>0</v>
      </c>
      <c r="AB41" s="45">
        <v>0</v>
      </c>
      <c r="AC41" s="57" t="s">
        <v>87</v>
      </c>
      <c r="AD41" s="47" t="s">
        <v>71</v>
      </c>
      <c r="AE41" s="58">
        <v>1</v>
      </c>
      <c r="AF41" s="58">
        <v>1</v>
      </c>
      <c r="AG41" s="58">
        <v>1</v>
      </c>
      <c r="AH41" s="58">
        <v>1</v>
      </c>
      <c r="AI41" s="58">
        <v>1</v>
      </c>
      <c r="AJ41" s="58">
        <v>1</v>
      </c>
      <c r="AK41" s="58"/>
      <c r="AL41" s="58"/>
      <c r="AM41" s="58"/>
      <c r="AN41" s="58">
        <v>1</v>
      </c>
      <c r="AO41" s="48"/>
    </row>
    <row r="42" spans="1:41" s="49" customFormat="1" ht="30.75" customHeight="1" x14ac:dyDescent="0.25">
      <c r="A42" s="42"/>
      <c r="B42" s="43"/>
      <c r="C42" s="43"/>
      <c r="D42" s="43"/>
      <c r="E42" s="44"/>
      <c r="F42" s="44"/>
      <c r="G42" s="44"/>
      <c r="H42" s="44"/>
      <c r="I42" s="44"/>
      <c r="J42" s="45"/>
      <c r="K42" s="45"/>
      <c r="L42" s="45"/>
      <c r="M42" s="45"/>
      <c r="N42" s="45"/>
      <c r="O42" s="45"/>
      <c r="P42" s="45"/>
      <c r="Q42" s="45"/>
      <c r="R42" s="45"/>
      <c r="S42" s="45">
        <v>0</v>
      </c>
      <c r="T42" s="45">
        <v>2</v>
      </c>
      <c r="U42" s="45">
        <v>1</v>
      </c>
      <c r="V42" s="45">
        <v>0</v>
      </c>
      <c r="W42" s="45">
        <v>1</v>
      </c>
      <c r="X42" s="45">
        <v>0</v>
      </c>
      <c r="Y42" s="45">
        <v>0</v>
      </c>
      <c r="Z42" s="45">
        <v>4</v>
      </c>
      <c r="AA42" s="45">
        <v>0</v>
      </c>
      <c r="AB42" s="45">
        <v>1</v>
      </c>
      <c r="AC42" s="57" t="s">
        <v>89</v>
      </c>
      <c r="AD42" s="47" t="s">
        <v>53</v>
      </c>
      <c r="AE42" s="59">
        <v>16.2</v>
      </c>
      <c r="AF42" s="59">
        <v>16.2</v>
      </c>
      <c r="AG42" s="59">
        <v>16.2</v>
      </c>
      <c r="AH42" s="59">
        <v>16.2</v>
      </c>
      <c r="AI42" s="59">
        <v>16.2</v>
      </c>
      <c r="AJ42" s="59">
        <v>16.2</v>
      </c>
      <c r="AK42" s="59"/>
      <c r="AL42" s="59"/>
      <c r="AM42" s="59"/>
      <c r="AN42" s="59">
        <v>16.2</v>
      </c>
      <c r="AO42" s="48"/>
    </row>
    <row r="43" spans="1:41" s="49" customFormat="1" ht="38.25" customHeight="1" x14ac:dyDescent="0.25">
      <c r="A43" s="42"/>
      <c r="B43" s="43">
        <v>6</v>
      </c>
      <c r="C43" s="43">
        <v>8</v>
      </c>
      <c r="D43" s="43">
        <v>8</v>
      </c>
      <c r="E43" s="44">
        <v>0</v>
      </c>
      <c r="F43" s="44">
        <v>8</v>
      </c>
      <c r="G43" s="44">
        <v>0</v>
      </c>
      <c r="H43" s="44">
        <v>1</v>
      </c>
      <c r="I43" s="44">
        <v>0</v>
      </c>
      <c r="J43" s="45">
        <v>2</v>
      </c>
      <c r="K43" s="45">
        <v>1</v>
      </c>
      <c r="L43" s="45">
        <v>0</v>
      </c>
      <c r="M43" s="45">
        <v>1</v>
      </c>
      <c r="N43" s="45" t="s">
        <v>84</v>
      </c>
      <c r="O43" s="45">
        <v>0</v>
      </c>
      <c r="P43" s="45">
        <v>6</v>
      </c>
      <c r="Q43" s="45">
        <v>8</v>
      </c>
      <c r="R43" s="45" t="s">
        <v>72</v>
      </c>
      <c r="S43" s="45">
        <v>0</v>
      </c>
      <c r="T43" s="45">
        <v>2</v>
      </c>
      <c r="U43" s="45">
        <v>1</v>
      </c>
      <c r="V43" s="45">
        <v>0</v>
      </c>
      <c r="W43" s="45">
        <v>1</v>
      </c>
      <c r="X43" s="45">
        <v>0</v>
      </c>
      <c r="Y43" s="45">
        <v>0</v>
      </c>
      <c r="Z43" s="45">
        <v>5</v>
      </c>
      <c r="AA43" s="45">
        <v>0</v>
      </c>
      <c r="AB43" s="45">
        <v>0</v>
      </c>
      <c r="AC43" s="57" t="s">
        <v>118</v>
      </c>
      <c r="AD43" s="47" t="s">
        <v>76</v>
      </c>
      <c r="AE43" s="60">
        <v>13.2</v>
      </c>
      <c r="AF43" s="60">
        <v>7.9</v>
      </c>
      <c r="AG43" s="60">
        <v>0</v>
      </c>
      <c r="AH43" s="60">
        <v>0</v>
      </c>
      <c r="AI43" s="60">
        <v>0</v>
      </c>
      <c r="AJ43" s="60">
        <v>0</v>
      </c>
      <c r="AK43" s="60"/>
      <c r="AL43" s="60"/>
      <c r="AM43" s="60"/>
      <c r="AN43" s="60">
        <v>21.1</v>
      </c>
      <c r="AO43" s="48"/>
    </row>
    <row r="44" spans="1:41" s="49" customFormat="1" ht="72.75" customHeight="1" x14ac:dyDescent="0.25">
      <c r="A44" s="42"/>
      <c r="B44" s="43"/>
      <c r="C44" s="43"/>
      <c r="D44" s="43"/>
      <c r="E44" s="44"/>
      <c r="F44" s="44"/>
      <c r="G44" s="44"/>
      <c r="H44" s="44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45">
        <v>0</v>
      </c>
      <c r="T44" s="45">
        <v>2</v>
      </c>
      <c r="U44" s="45">
        <v>1</v>
      </c>
      <c r="V44" s="45">
        <v>0</v>
      </c>
      <c r="W44" s="45">
        <v>1</v>
      </c>
      <c r="X44" s="45">
        <v>0</v>
      </c>
      <c r="Y44" s="45">
        <v>0</v>
      </c>
      <c r="Z44" s="45">
        <v>5</v>
      </c>
      <c r="AA44" s="45">
        <v>0</v>
      </c>
      <c r="AB44" s="45">
        <v>1</v>
      </c>
      <c r="AC44" s="57" t="s">
        <v>120</v>
      </c>
      <c r="AD44" s="47" t="s">
        <v>45</v>
      </c>
      <c r="AE44" s="60">
        <v>75.8</v>
      </c>
      <c r="AF44" s="60">
        <v>100</v>
      </c>
      <c r="AG44" s="60">
        <v>100</v>
      </c>
      <c r="AH44" s="60">
        <v>100</v>
      </c>
      <c r="AI44" s="60">
        <v>100</v>
      </c>
      <c r="AJ44" s="60">
        <v>100</v>
      </c>
      <c r="AK44" s="60"/>
      <c r="AL44" s="60"/>
      <c r="AM44" s="60"/>
      <c r="AN44" s="60">
        <v>100</v>
      </c>
      <c r="AO44" s="48"/>
    </row>
    <row r="45" spans="1:41" s="49" customFormat="1" ht="37.5" customHeight="1" x14ac:dyDescent="0.25">
      <c r="A45" s="42"/>
      <c r="B45" s="43">
        <v>6</v>
      </c>
      <c r="C45" s="43">
        <v>8</v>
      </c>
      <c r="D45" s="43">
        <v>8</v>
      </c>
      <c r="E45" s="44">
        <v>0</v>
      </c>
      <c r="F45" s="44">
        <v>8</v>
      </c>
      <c r="G45" s="44">
        <v>0</v>
      </c>
      <c r="H45" s="44">
        <v>1</v>
      </c>
      <c r="I45" s="44">
        <v>0</v>
      </c>
      <c r="J45" s="45">
        <v>2</v>
      </c>
      <c r="K45" s="45">
        <v>1</v>
      </c>
      <c r="L45" s="45">
        <v>0</v>
      </c>
      <c r="M45" s="45">
        <v>1</v>
      </c>
      <c r="N45" s="45">
        <v>1</v>
      </c>
      <c r="O45" s="45">
        <v>0</v>
      </c>
      <c r="P45" s="45">
        <v>6</v>
      </c>
      <c r="Q45" s="45">
        <v>8</v>
      </c>
      <c r="R45" s="45">
        <v>0</v>
      </c>
      <c r="S45" s="45">
        <v>0</v>
      </c>
      <c r="T45" s="45">
        <v>2</v>
      </c>
      <c r="U45" s="45">
        <v>1</v>
      </c>
      <c r="V45" s="45">
        <v>0</v>
      </c>
      <c r="W45" s="45">
        <v>1</v>
      </c>
      <c r="X45" s="45">
        <v>0</v>
      </c>
      <c r="Y45" s="45">
        <v>0</v>
      </c>
      <c r="Z45" s="45">
        <v>6</v>
      </c>
      <c r="AA45" s="45">
        <v>0</v>
      </c>
      <c r="AB45" s="45">
        <v>0</v>
      </c>
      <c r="AC45" s="57" t="s">
        <v>119</v>
      </c>
      <c r="AD45" s="47" t="s">
        <v>76</v>
      </c>
      <c r="AE45" s="60">
        <v>1315.3</v>
      </c>
      <c r="AF45" s="60">
        <v>787.6</v>
      </c>
      <c r="AG45" s="60">
        <v>0</v>
      </c>
      <c r="AH45" s="60">
        <v>0</v>
      </c>
      <c r="AI45" s="60">
        <v>0</v>
      </c>
      <c r="AJ45" s="60">
        <v>0</v>
      </c>
      <c r="AK45" s="60"/>
      <c r="AL45" s="60"/>
      <c r="AM45" s="60"/>
      <c r="AN45" s="60">
        <v>2102.9</v>
      </c>
      <c r="AO45" s="48"/>
    </row>
    <row r="46" spans="1:41" s="49" customFormat="1" ht="72" customHeight="1" x14ac:dyDescent="0.25">
      <c r="A46" s="42"/>
      <c r="B46" s="43"/>
      <c r="C46" s="43"/>
      <c r="D46" s="43"/>
      <c r="E46" s="44"/>
      <c r="F46" s="44"/>
      <c r="G46" s="44"/>
      <c r="H46" s="44"/>
      <c r="I46" s="44"/>
      <c r="J46" s="45"/>
      <c r="K46" s="45"/>
      <c r="L46" s="45"/>
      <c r="M46" s="45"/>
      <c r="N46" s="45"/>
      <c r="O46" s="45"/>
      <c r="P46" s="45"/>
      <c r="Q46" s="45"/>
      <c r="R46" s="45"/>
      <c r="S46" s="45">
        <v>0</v>
      </c>
      <c r="T46" s="45">
        <v>2</v>
      </c>
      <c r="U46" s="45">
        <v>1</v>
      </c>
      <c r="V46" s="45">
        <v>0</v>
      </c>
      <c r="W46" s="45">
        <v>1</v>
      </c>
      <c r="X46" s="45">
        <v>0</v>
      </c>
      <c r="Y46" s="45">
        <v>0</v>
      </c>
      <c r="Z46" s="45">
        <v>6</v>
      </c>
      <c r="AA46" s="45">
        <v>0</v>
      </c>
      <c r="AB46" s="45">
        <v>1</v>
      </c>
      <c r="AC46" s="57" t="s">
        <v>121</v>
      </c>
      <c r="AD46" s="47" t="s">
        <v>45</v>
      </c>
      <c r="AE46" s="61">
        <v>75.8</v>
      </c>
      <c r="AF46" s="61">
        <v>100</v>
      </c>
      <c r="AG46" s="61">
        <v>100</v>
      </c>
      <c r="AH46" s="61">
        <v>100</v>
      </c>
      <c r="AI46" s="61">
        <v>100</v>
      </c>
      <c r="AJ46" s="61">
        <v>100</v>
      </c>
      <c r="AK46" s="61"/>
      <c r="AL46" s="61"/>
      <c r="AM46" s="61"/>
      <c r="AN46" s="61">
        <v>100</v>
      </c>
      <c r="AO46" s="48"/>
    </row>
    <row r="47" spans="1:41" s="49" customFormat="1" ht="72" customHeight="1" x14ac:dyDescent="0.25">
      <c r="A47" s="42"/>
      <c r="B47" s="43">
        <v>6</v>
      </c>
      <c r="C47" s="43">
        <v>8</v>
      </c>
      <c r="D47" s="43">
        <v>8</v>
      </c>
      <c r="E47" s="44">
        <v>0</v>
      </c>
      <c r="F47" s="44">
        <v>8</v>
      </c>
      <c r="G47" s="44">
        <v>0</v>
      </c>
      <c r="H47" s="44">
        <v>1</v>
      </c>
      <c r="I47" s="44">
        <v>0</v>
      </c>
      <c r="J47" s="45">
        <v>2</v>
      </c>
      <c r="K47" s="45">
        <v>1</v>
      </c>
      <c r="L47" s="45">
        <v>0</v>
      </c>
      <c r="M47" s="45">
        <v>1</v>
      </c>
      <c r="N47" s="45" t="s">
        <v>85</v>
      </c>
      <c r="O47" s="45">
        <v>5</v>
      </c>
      <c r="P47" s="45">
        <v>1</v>
      </c>
      <c r="Q47" s="45">
        <v>9</v>
      </c>
      <c r="R47" s="45">
        <v>2</v>
      </c>
      <c r="S47" s="45">
        <v>0</v>
      </c>
      <c r="T47" s="45">
        <v>2</v>
      </c>
      <c r="U47" s="45">
        <v>1</v>
      </c>
      <c r="V47" s="45">
        <v>0</v>
      </c>
      <c r="W47" s="45">
        <v>1</v>
      </c>
      <c r="X47" s="45">
        <v>0</v>
      </c>
      <c r="Y47" s="45">
        <v>0</v>
      </c>
      <c r="Z47" s="45">
        <v>7</v>
      </c>
      <c r="AA47" s="45">
        <v>0</v>
      </c>
      <c r="AB47" s="45">
        <v>0</v>
      </c>
      <c r="AC47" s="57" t="s">
        <v>127</v>
      </c>
      <c r="AD47" s="47" t="s">
        <v>76</v>
      </c>
      <c r="AE47" s="61">
        <v>51.4</v>
      </c>
      <c r="AF47" s="61">
        <v>0</v>
      </c>
      <c r="AG47" s="61">
        <v>0</v>
      </c>
      <c r="AH47" s="61">
        <v>0</v>
      </c>
      <c r="AI47" s="61">
        <v>0</v>
      </c>
      <c r="AJ47" s="61">
        <v>0</v>
      </c>
      <c r="AK47" s="61"/>
      <c r="AL47" s="61"/>
      <c r="AM47" s="61"/>
      <c r="AN47" s="61">
        <v>51.4</v>
      </c>
      <c r="AO47" s="48"/>
    </row>
    <row r="48" spans="1:41" s="49" customFormat="1" ht="44.25" customHeight="1" x14ac:dyDescent="0.25">
      <c r="A48" s="42"/>
      <c r="B48" s="43"/>
      <c r="C48" s="43"/>
      <c r="D48" s="43"/>
      <c r="E48" s="44"/>
      <c r="F48" s="44"/>
      <c r="G48" s="44"/>
      <c r="H48" s="44"/>
      <c r="I48" s="44"/>
      <c r="J48" s="45"/>
      <c r="K48" s="45"/>
      <c r="L48" s="45"/>
      <c r="M48" s="45"/>
      <c r="N48" s="45"/>
      <c r="O48" s="45"/>
      <c r="P48" s="45"/>
      <c r="Q48" s="45"/>
      <c r="R48" s="45"/>
      <c r="S48" s="45">
        <v>0</v>
      </c>
      <c r="T48" s="45">
        <v>2</v>
      </c>
      <c r="U48" s="45">
        <v>1</v>
      </c>
      <c r="V48" s="45">
        <v>0</v>
      </c>
      <c r="W48" s="45">
        <v>1</v>
      </c>
      <c r="X48" s="45">
        <v>0</v>
      </c>
      <c r="Y48" s="45">
        <v>0</v>
      </c>
      <c r="Z48" s="45">
        <v>7</v>
      </c>
      <c r="AA48" s="45">
        <v>0</v>
      </c>
      <c r="AB48" s="45">
        <v>1</v>
      </c>
      <c r="AC48" s="57" t="s">
        <v>122</v>
      </c>
      <c r="AD48" s="47" t="s">
        <v>123</v>
      </c>
      <c r="AE48" s="61">
        <v>2</v>
      </c>
      <c r="AF48" s="61">
        <v>0</v>
      </c>
      <c r="AG48" s="61">
        <v>0</v>
      </c>
      <c r="AH48" s="61">
        <v>0</v>
      </c>
      <c r="AI48" s="61">
        <v>0</v>
      </c>
      <c r="AJ48" s="61">
        <v>0</v>
      </c>
      <c r="AK48" s="61"/>
      <c r="AL48" s="61"/>
      <c r="AM48" s="61"/>
      <c r="AN48" s="61">
        <v>2</v>
      </c>
      <c r="AO48" s="48"/>
    </row>
    <row r="49" spans="1:41" s="49" customFormat="1" ht="85.5" customHeight="1" x14ac:dyDescent="0.25">
      <c r="A49" s="42"/>
      <c r="B49" s="43">
        <v>6</v>
      </c>
      <c r="C49" s="43">
        <v>8</v>
      </c>
      <c r="D49" s="43">
        <v>8</v>
      </c>
      <c r="E49" s="44">
        <v>0</v>
      </c>
      <c r="F49" s="44">
        <v>8</v>
      </c>
      <c r="G49" s="44">
        <v>0</v>
      </c>
      <c r="H49" s="44">
        <v>1</v>
      </c>
      <c r="I49" s="44">
        <v>0</v>
      </c>
      <c r="J49" s="45">
        <v>2</v>
      </c>
      <c r="K49" s="45">
        <v>1</v>
      </c>
      <c r="L49" s="45">
        <v>0</v>
      </c>
      <c r="M49" s="45">
        <v>1</v>
      </c>
      <c r="N49" s="45" t="s">
        <v>106</v>
      </c>
      <c r="O49" s="45">
        <v>5</v>
      </c>
      <c r="P49" s="45">
        <v>1</v>
      </c>
      <c r="Q49" s="45">
        <v>9</v>
      </c>
      <c r="R49" s="45">
        <v>2</v>
      </c>
      <c r="S49" s="45">
        <v>0</v>
      </c>
      <c r="T49" s="45">
        <v>2</v>
      </c>
      <c r="U49" s="45">
        <v>1</v>
      </c>
      <c r="V49" s="45">
        <v>0</v>
      </c>
      <c r="W49" s="45">
        <v>1</v>
      </c>
      <c r="X49" s="45">
        <v>0</v>
      </c>
      <c r="Y49" s="45">
        <v>0</v>
      </c>
      <c r="Z49" s="45">
        <v>8</v>
      </c>
      <c r="AA49" s="45">
        <v>0</v>
      </c>
      <c r="AB49" s="45">
        <v>0</v>
      </c>
      <c r="AC49" s="57" t="s">
        <v>128</v>
      </c>
      <c r="AD49" s="47" t="s">
        <v>76</v>
      </c>
      <c r="AE49" s="61">
        <v>51.4</v>
      </c>
      <c r="AF49" s="61">
        <v>0</v>
      </c>
      <c r="AG49" s="61">
        <v>0</v>
      </c>
      <c r="AH49" s="61">
        <v>0</v>
      </c>
      <c r="AI49" s="61">
        <v>0</v>
      </c>
      <c r="AJ49" s="61">
        <v>0</v>
      </c>
      <c r="AK49" s="61"/>
      <c r="AL49" s="61"/>
      <c r="AM49" s="61"/>
      <c r="AN49" s="61">
        <v>51.4</v>
      </c>
      <c r="AO49" s="48"/>
    </row>
    <row r="50" spans="1:41" s="49" customFormat="1" ht="46.5" customHeight="1" x14ac:dyDescent="0.25">
      <c r="A50" s="42"/>
      <c r="B50" s="43"/>
      <c r="C50" s="43"/>
      <c r="D50" s="43"/>
      <c r="E50" s="44"/>
      <c r="F50" s="44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45">
        <v>0</v>
      </c>
      <c r="T50" s="45">
        <v>2</v>
      </c>
      <c r="U50" s="45">
        <v>1</v>
      </c>
      <c r="V50" s="45">
        <v>0</v>
      </c>
      <c r="W50" s="45">
        <v>1</v>
      </c>
      <c r="X50" s="45">
        <v>0</v>
      </c>
      <c r="Y50" s="45">
        <v>0</v>
      </c>
      <c r="Z50" s="45">
        <v>8</v>
      </c>
      <c r="AA50" s="45">
        <v>0</v>
      </c>
      <c r="AB50" s="45">
        <v>1</v>
      </c>
      <c r="AC50" s="57" t="s">
        <v>126</v>
      </c>
      <c r="AD50" s="47" t="s">
        <v>45</v>
      </c>
      <c r="AE50" s="61">
        <v>8.3000000000000007</v>
      </c>
      <c r="AF50" s="61">
        <v>0</v>
      </c>
      <c r="AG50" s="61">
        <v>0</v>
      </c>
      <c r="AH50" s="61">
        <v>0</v>
      </c>
      <c r="AI50" s="61">
        <v>0</v>
      </c>
      <c r="AJ50" s="61">
        <v>0</v>
      </c>
      <c r="AK50" s="61"/>
      <c r="AL50" s="61"/>
      <c r="AM50" s="61"/>
      <c r="AN50" s="61">
        <v>8.3000000000000007</v>
      </c>
      <c r="AO50" s="48"/>
    </row>
    <row r="51" spans="1:41" s="49" customFormat="1" ht="27.75" customHeight="1" x14ac:dyDescent="0.25">
      <c r="A51" s="42"/>
      <c r="B51" s="43"/>
      <c r="C51" s="43"/>
      <c r="D51" s="43"/>
      <c r="E51" s="44"/>
      <c r="F51" s="44"/>
      <c r="G51" s="44"/>
      <c r="H51" s="44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45">
        <v>0</v>
      </c>
      <c r="T51" s="45">
        <v>2</v>
      </c>
      <c r="U51" s="45">
        <v>1</v>
      </c>
      <c r="V51" s="45">
        <v>0</v>
      </c>
      <c r="W51" s="45">
        <v>1</v>
      </c>
      <c r="X51" s="45">
        <v>0</v>
      </c>
      <c r="Y51" s="45">
        <v>0</v>
      </c>
      <c r="Z51" s="45">
        <v>8</v>
      </c>
      <c r="AA51" s="45">
        <v>0</v>
      </c>
      <c r="AB51" s="45">
        <v>2</v>
      </c>
      <c r="AC51" s="57" t="s">
        <v>125</v>
      </c>
      <c r="AD51" s="47" t="s">
        <v>45</v>
      </c>
      <c r="AE51" s="61">
        <v>1</v>
      </c>
      <c r="AF51" s="61">
        <v>1.1000000000000001</v>
      </c>
      <c r="AG51" s="61">
        <v>1.2</v>
      </c>
      <c r="AH51" s="61">
        <v>1.3</v>
      </c>
      <c r="AI51" s="61">
        <v>1.4</v>
      </c>
      <c r="AJ51" s="61">
        <v>1.5</v>
      </c>
      <c r="AK51" s="61"/>
      <c r="AL51" s="61"/>
      <c r="AM51" s="61"/>
      <c r="AN51" s="61">
        <v>1.5</v>
      </c>
      <c r="AO51" s="48"/>
    </row>
    <row r="52" spans="1:41" s="49" customFormat="1" ht="48" customHeight="1" x14ac:dyDescent="0.25">
      <c r="A52" s="42"/>
      <c r="B52" s="43">
        <v>6</v>
      </c>
      <c r="C52" s="43">
        <v>8</v>
      </c>
      <c r="D52" s="43">
        <v>8</v>
      </c>
      <c r="E52" s="44">
        <v>0</v>
      </c>
      <c r="F52" s="44">
        <v>8</v>
      </c>
      <c r="G52" s="44">
        <v>0</v>
      </c>
      <c r="H52" s="44">
        <v>1</v>
      </c>
      <c r="I52" s="44">
        <v>0</v>
      </c>
      <c r="J52" s="45">
        <v>2</v>
      </c>
      <c r="K52" s="45">
        <v>1</v>
      </c>
      <c r="L52" s="45">
        <v>0</v>
      </c>
      <c r="M52" s="45">
        <v>1</v>
      </c>
      <c r="N52" s="45" t="s">
        <v>85</v>
      </c>
      <c r="O52" s="45">
        <v>5</v>
      </c>
      <c r="P52" s="45">
        <v>1</v>
      </c>
      <c r="Q52" s="45">
        <v>9</v>
      </c>
      <c r="R52" s="45">
        <v>4</v>
      </c>
      <c r="S52" s="45">
        <v>0</v>
      </c>
      <c r="T52" s="45">
        <v>2</v>
      </c>
      <c r="U52" s="45">
        <v>1</v>
      </c>
      <c r="V52" s="45">
        <v>0</v>
      </c>
      <c r="W52" s="45">
        <v>1</v>
      </c>
      <c r="X52" s="45">
        <v>0</v>
      </c>
      <c r="Y52" s="45">
        <v>0</v>
      </c>
      <c r="Z52" s="45">
        <v>6</v>
      </c>
      <c r="AA52" s="45">
        <v>0</v>
      </c>
      <c r="AB52" s="45">
        <v>0</v>
      </c>
      <c r="AC52" s="57" t="s">
        <v>135</v>
      </c>
      <c r="AD52" s="47" t="s">
        <v>81</v>
      </c>
      <c r="AE52" s="54">
        <v>0</v>
      </c>
      <c r="AF52" s="55">
        <v>0.5</v>
      </c>
      <c r="AG52" s="55">
        <v>0</v>
      </c>
      <c r="AH52" s="55">
        <v>0</v>
      </c>
      <c r="AI52" s="55">
        <v>0</v>
      </c>
      <c r="AJ52" s="55">
        <v>0</v>
      </c>
      <c r="AK52" s="51"/>
      <c r="AL52" s="51"/>
      <c r="AM52" s="51"/>
      <c r="AN52" s="51">
        <v>0.5</v>
      </c>
      <c r="AO52" s="48"/>
    </row>
    <row r="53" spans="1:41" s="49" customFormat="1" ht="27" customHeight="1" x14ac:dyDescent="0.25">
      <c r="A53" s="42"/>
      <c r="B53" s="43"/>
      <c r="C53" s="43"/>
      <c r="D53" s="43"/>
      <c r="E53" s="44"/>
      <c r="F53" s="44"/>
      <c r="G53" s="44"/>
      <c r="H53" s="44"/>
      <c r="I53" s="44"/>
      <c r="J53" s="45"/>
      <c r="K53" s="45"/>
      <c r="L53" s="45"/>
      <c r="M53" s="45"/>
      <c r="N53" s="45"/>
      <c r="O53" s="45"/>
      <c r="P53" s="45"/>
      <c r="Q53" s="45"/>
      <c r="R53" s="45"/>
      <c r="S53" s="45">
        <v>0</v>
      </c>
      <c r="T53" s="45">
        <v>2</v>
      </c>
      <c r="U53" s="45">
        <v>1</v>
      </c>
      <c r="V53" s="45">
        <v>0</v>
      </c>
      <c r="W53" s="45">
        <v>1</v>
      </c>
      <c r="X53" s="45">
        <v>0</v>
      </c>
      <c r="Y53" s="45">
        <v>0</v>
      </c>
      <c r="Z53" s="45">
        <v>6</v>
      </c>
      <c r="AA53" s="45">
        <v>0</v>
      </c>
      <c r="AB53" s="45">
        <v>1</v>
      </c>
      <c r="AC53" s="57" t="s">
        <v>136</v>
      </c>
      <c r="AD53" s="47" t="s">
        <v>45</v>
      </c>
      <c r="AE53" s="56">
        <v>1</v>
      </c>
      <c r="AF53" s="51">
        <v>1.1000000000000001</v>
      </c>
      <c r="AG53" s="51">
        <v>1.2</v>
      </c>
      <c r="AH53" s="51">
        <v>1.3</v>
      </c>
      <c r="AI53" s="51">
        <v>1.4</v>
      </c>
      <c r="AJ53" s="51">
        <v>1.5</v>
      </c>
      <c r="AK53" s="51"/>
      <c r="AL53" s="51"/>
      <c r="AM53" s="51"/>
      <c r="AN53" s="55">
        <v>3.4</v>
      </c>
      <c r="AO53" s="48"/>
    </row>
    <row r="54" spans="1:41" s="49" customFormat="1" ht="51" customHeight="1" x14ac:dyDescent="0.25">
      <c r="A54" s="42"/>
      <c r="B54" s="43">
        <v>6</v>
      </c>
      <c r="C54" s="43">
        <v>8</v>
      </c>
      <c r="D54" s="43">
        <v>8</v>
      </c>
      <c r="E54" s="44">
        <v>0</v>
      </c>
      <c r="F54" s="44">
        <v>8</v>
      </c>
      <c r="G54" s="44">
        <v>0</v>
      </c>
      <c r="H54" s="44">
        <v>1</v>
      </c>
      <c r="I54" s="44">
        <v>0</v>
      </c>
      <c r="J54" s="45">
        <v>2</v>
      </c>
      <c r="K54" s="45">
        <v>1</v>
      </c>
      <c r="L54" s="45">
        <v>0</v>
      </c>
      <c r="M54" s="45">
        <v>1</v>
      </c>
      <c r="N54" s="45" t="s">
        <v>85</v>
      </c>
      <c r="O54" s="45">
        <v>5</v>
      </c>
      <c r="P54" s="45">
        <v>1</v>
      </c>
      <c r="Q54" s="45">
        <v>9</v>
      </c>
      <c r="R54" s="45">
        <v>3</v>
      </c>
      <c r="S54" s="45">
        <v>0</v>
      </c>
      <c r="T54" s="45">
        <v>2</v>
      </c>
      <c r="U54" s="45">
        <v>1</v>
      </c>
      <c r="V54" s="45">
        <v>0</v>
      </c>
      <c r="W54" s="45">
        <v>1</v>
      </c>
      <c r="X54" s="45">
        <v>0</v>
      </c>
      <c r="Y54" s="45">
        <v>0</v>
      </c>
      <c r="Z54" s="45">
        <v>4</v>
      </c>
      <c r="AA54" s="45">
        <v>0</v>
      </c>
      <c r="AB54" s="45">
        <v>0</v>
      </c>
      <c r="AC54" s="57" t="s">
        <v>137</v>
      </c>
      <c r="AD54" s="47" t="s">
        <v>76</v>
      </c>
      <c r="AE54" s="56">
        <v>0</v>
      </c>
      <c r="AF54" s="55">
        <v>1</v>
      </c>
      <c r="AG54" s="55">
        <v>0</v>
      </c>
      <c r="AH54" s="55">
        <v>0</v>
      </c>
      <c r="AI54" s="55">
        <v>0</v>
      </c>
      <c r="AJ54" s="55">
        <v>0</v>
      </c>
      <c r="AK54" s="55"/>
      <c r="AL54" s="55"/>
      <c r="AM54" s="55"/>
      <c r="AN54" s="55">
        <v>1</v>
      </c>
      <c r="AO54" s="48"/>
    </row>
    <row r="55" spans="1:41" s="49" customFormat="1" ht="26.25" customHeight="1" x14ac:dyDescent="0.25">
      <c r="A55" s="42"/>
      <c r="B55" s="43"/>
      <c r="C55" s="43"/>
      <c r="D55" s="43"/>
      <c r="E55" s="44"/>
      <c r="F55" s="44"/>
      <c r="G55" s="44"/>
      <c r="H55" s="44"/>
      <c r="I55" s="44"/>
      <c r="J55" s="45"/>
      <c r="K55" s="45"/>
      <c r="L55" s="45"/>
      <c r="M55" s="45"/>
      <c r="N55" s="45"/>
      <c r="O55" s="45"/>
      <c r="P55" s="45"/>
      <c r="Q55" s="45"/>
      <c r="R55" s="45"/>
      <c r="S55" s="45">
        <v>0</v>
      </c>
      <c r="T55" s="45">
        <v>2</v>
      </c>
      <c r="U55" s="45">
        <v>1</v>
      </c>
      <c r="V55" s="45">
        <v>0</v>
      </c>
      <c r="W55" s="45">
        <v>1</v>
      </c>
      <c r="X55" s="45">
        <v>0</v>
      </c>
      <c r="Y55" s="45">
        <v>0</v>
      </c>
      <c r="Z55" s="45">
        <v>4</v>
      </c>
      <c r="AA55" s="45">
        <v>0</v>
      </c>
      <c r="AB55" s="45">
        <v>1</v>
      </c>
      <c r="AC55" s="57" t="s">
        <v>138</v>
      </c>
      <c r="AD55" s="47" t="s">
        <v>45</v>
      </c>
      <c r="AE55" s="56">
        <v>1</v>
      </c>
      <c r="AF55" s="51">
        <v>1.1000000000000001</v>
      </c>
      <c r="AG55" s="51">
        <v>1.2</v>
      </c>
      <c r="AH55" s="51">
        <v>1.3</v>
      </c>
      <c r="AI55" s="51">
        <v>1.4</v>
      </c>
      <c r="AJ55" s="51">
        <v>1.5</v>
      </c>
      <c r="AK55" s="51"/>
      <c r="AL55" s="51"/>
      <c r="AM55" s="51"/>
      <c r="AN55" s="55">
        <v>3.4</v>
      </c>
      <c r="AO55" s="48"/>
    </row>
    <row r="56" spans="1:41" s="49" customFormat="1" ht="24" x14ac:dyDescent="0.25">
      <c r="A56" s="42"/>
      <c r="B56" s="43"/>
      <c r="C56" s="43"/>
      <c r="D56" s="43"/>
      <c r="E56" s="44"/>
      <c r="F56" s="44"/>
      <c r="G56" s="44"/>
      <c r="H56" s="44"/>
      <c r="I56" s="44"/>
      <c r="J56" s="45"/>
      <c r="K56" s="45"/>
      <c r="L56" s="45"/>
      <c r="M56" s="45"/>
      <c r="N56" s="45"/>
      <c r="O56" s="45"/>
      <c r="P56" s="45"/>
      <c r="Q56" s="45"/>
      <c r="R56" s="45"/>
      <c r="S56" s="45">
        <v>0</v>
      </c>
      <c r="T56" s="45">
        <v>2</v>
      </c>
      <c r="U56" s="45">
        <v>1</v>
      </c>
      <c r="V56" s="45">
        <v>0</v>
      </c>
      <c r="W56" s="45">
        <v>2</v>
      </c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57" t="s">
        <v>113</v>
      </c>
      <c r="AD56" s="47" t="s">
        <v>30</v>
      </c>
      <c r="AE56" s="54">
        <f>AE58+AE64+AE68+AE72+AE66+AE70+AE74+AE76+AE78</f>
        <v>17881.2</v>
      </c>
      <c r="AF56" s="54">
        <f>AF58+AF64+AF68+AF72+AF66+AF70+AF74+AF76+AF78</f>
        <v>20457.8</v>
      </c>
      <c r="AG56" s="54">
        <f t="shared" ref="AG56:AM56" si="5">AG58+AG64+AG68+AG72+AG66+AG70+AG74+AG76</f>
        <v>15399.2</v>
      </c>
      <c r="AH56" s="54">
        <f t="shared" si="5"/>
        <v>13815.1</v>
      </c>
      <c r="AI56" s="54">
        <f t="shared" si="5"/>
        <v>13815.1</v>
      </c>
      <c r="AJ56" s="54">
        <f t="shared" si="5"/>
        <v>13815.1</v>
      </c>
      <c r="AK56" s="54">
        <f t="shared" si="5"/>
        <v>0</v>
      </c>
      <c r="AL56" s="54">
        <f t="shared" si="5"/>
        <v>0</v>
      </c>
      <c r="AM56" s="54">
        <f t="shared" si="5"/>
        <v>0</v>
      </c>
      <c r="AN56" s="55">
        <f>SUM(AE56:AM56)</f>
        <v>95183.500000000015</v>
      </c>
      <c r="AO56" s="48"/>
    </row>
    <row r="57" spans="1:41" s="49" customFormat="1" ht="24" x14ac:dyDescent="0.25">
      <c r="A57" s="42"/>
      <c r="B57" s="43"/>
      <c r="C57" s="43"/>
      <c r="D57" s="43"/>
      <c r="E57" s="44"/>
      <c r="F57" s="44"/>
      <c r="G57" s="44"/>
      <c r="H57" s="44"/>
      <c r="I57" s="44"/>
      <c r="J57" s="45"/>
      <c r="K57" s="45"/>
      <c r="L57" s="45"/>
      <c r="M57" s="45"/>
      <c r="N57" s="45"/>
      <c r="O57" s="45"/>
      <c r="P57" s="45"/>
      <c r="Q57" s="45"/>
      <c r="R57" s="45"/>
      <c r="S57" s="45">
        <v>0</v>
      </c>
      <c r="T57" s="45">
        <v>2</v>
      </c>
      <c r="U57" s="45">
        <v>1</v>
      </c>
      <c r="V57" s="45">
        <v>0</v>
      </c>
      <c r="W57" s="45">
        <v>2</v>
      </c>
      <c r="X57" s="45">
        <v>0</v>
      </c>
      <c r="Y57" s="45">
        <v>0</v>
      </c>
      <c r="Z57" s="45">
        <v>0</v>
      </c>
      <c r="AA57" s="45">
        <v>0</v>
      </c>
      <c r="AB57" s="45">
        <v>1</v>
      </c>
      <c r="AC57" s="57" t="s">
        <v>90</v>
      </c>
      <c r="AD57" s="47" t="s">
        <v>45</v>
      </c>
      <c r="AE57" s="50">
        <v>94.9</v>
      </c>
      <c r="AF57" s="51">
        <v>87.6</v>
      </c>
      <c r="AG57" s="51">
        <v>100</v>
      </c>
      <c r="AH57" s="51">
        <v>100</v>
      </c>
      <c r="AI57" s="51">
        <v>100</v>
      </c>
      <c r="AJ57" s="51">
        <v>100</v>
      </c>
      <c r="AK57" s="51"/>
      <c r="AL57" s="51"/>
      <c r="AM57" s="51"/>
      <c r="AN57" s="55">
        <v>100</v>
      </c>
      <c r="AO57" s="48"/>
    </row>
    <row r="58" spans="1:41" s="49" customFormat="1" ht="24" x14ac:dyDescent="0.25">
      <c r="A58" s="42"/>
      <c r="B58" s="43">
        <v>6</v>
      </c>
      <c r="C58" s="43">
        <v>8</v>
      </c>
      <c r="D58" s="43">
        <v>8</v>
      </c>
      <c r="E58" s="44">
        <v>0</v>
      </c>
      <c r="F58" s="44">
        <v>8</v>
      </c>
      <c r="G58" s="44">
        <v>0</v>
      </c>
      <c r="H58" s="44">
        <v>1</v>
      </c>
      <c r="I58" s="44">
        <v>0</v>
      </c>
      <c r="J58" s="45">
        <v>2</v>
      </c>
      <c r="K58" s="45">
        <v>1</v>
      </c>
      <c r="L58" s="45">
        <v>0</v>
      </c>
      <c r="M58" s="45">
        <v>2</v>
      </c>
      <c r="N58" s="45">
        <v>2</v>
      </c>
      <c r="O58" s="45">
        <v>0</v>
      </c>
      <c r="P58" s="45">
        <v>0</v>
      </c>
      <c r="Q58" s="45">
        <v>2</v>
      </c>
      <c r="R58" s="45" t="s">
        <v>73</v>
      </c>
      <c r="S58" s="45">
        <v>0</v>
      </c>
      <c r="T58" s="45">
        <v>2</v>
      </c>
      <c r="U58" s="45">
        <v>1</v>
      </c>
      <c r="V58" s="45">
        <v>0</v>
      </c>
      <c r="W58" s="45">
        <v>2</v>
      </c>
      <c r="X58" s="45">
        <v>0</v>
      </c>
      <c r="Y58" s="45">
        <v>0</v>
      </c>
      <c r="Z58" s="45">
        <v>1</v>
      </c>
      <c r="AA58" s="45">
        <v>0</v>
      </c>
      <c r="AB58" s="45">
        <v>0</v>
      </c>
      <c r="AC58" s="57" t="s">
        <v>75</v>
      </c>
      <c r="AD58" s="47" t="s">
        <v>51</v>
      </c>
      <c r="AE58" s="54">
        <v>16823.099999999999</v>
      </c>
      <c r="AF58" s="76">
        <v>17746.5</v>
      </c>
      <c r="AG58" s="55">
        <v>15399.2</v>
      </c>
      <c r="AH58" s="55">
        <v>13815.1</v>
      </c>
      <c r="AI58" s="55">
        <v>13815.1</v>
      </c>
      <c r="AJ58" s="55">
        <v>13815.1</v>
      </c>
      <c r="AK58" s="55"/>
      <c r="AL58" s="55"/>
      <c r="AM58" s="55"/>
      <c r="AN58" s="55">
        <f>SUM(AE58:AM58)</f>
        <v>91414.1</v>
      </c>
      <c r="AO58" s="48"/>
    </row>
    <row r="59" spans="1:41" s="49" customFormat="1" ht="24" x14ac:dyDescent="0.25">
      <c r="A59" s="42"/>
      <c r="B59" s="43"/>
      <c r="C59" s="43"/>
      <c r="D59" s="43"/>
      <c r="E59" s="44"/>
      <c r="F59" s="44"/>
      <c r="G59" s="44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5"/>
      <c r="S59" s="45">
        <v>0</v>
      </c>
      <c r="T59" s="45">
        <v>2</v>
      </c>
      <c r="U59" s="45">
        <v>1</v>
      </c>
      <c r="V59" s="45">
        <v>0</v>
      </c>
      <c r="W59" s="45">
        <v>2</v>
      </c>
      <c r="X59" s="45">
        <v>0</v>
      </c>
      <c r="Y59" s="45">
        <v>0</v>
      </c>
      <c r="Z59" s="45">
        <v>1</v>
      </c>
      <c r="AA59" s="45">
        <v>0</v>
      </c>
      <c r="AB59" s="45">
        <v>1</v>
      </c>
      <c r="AC59" s="57" t="s">
        <v>114</v>
      </c>
      <c r="AD59" s="47" t="s">
        <v>48</v>
      </c>
      <c r="AE59" s="50">
        <v>2300</v>
      </c>
      <c r="AF59" s="51">
        <v>2305</v>
      </c>
      <c r="AG59" s="51">
        <v>2310</v>
      </c>
      <c r="AH59" s="51">
        <v>2315</v>
      </c>
      <c r="AI59" s="51">
        <v>2320</v>
      </c>
      <c r="AJ59" s="51">
        <v>2325</v>
      </c>
      <c r="AK59" s="51"/>
      <c r="AL59" s="51"/>
      <c r="AM59" s="51"/>
      <c r="AN59" s="51">
        <f>SUM(AE59:AM59)</f>
        <v>13875</v>
      </c>
      <c r="AO59" s="48"/>
    </row>
    <row r="60" spans="1:41" s="49" customFormat="1" ht="36" x14ac:dyDescent="0.25">
      <c r="A60" s="42"/>
      <c r="B60" s="43"/>
      <c r="C60" s="43"/>
      <c r="D60" s="43"/>
      <c r="E60" s="44"/>
      <c r="F60" s="44"/>
      <c r="G60" s="44"/>
      <c r="H60" s="44"/>
      <c r="I60" s="44"/>
      <c r="J60" s="45"/>
      <c r="K60" s="45"/>
      <c r="L60" s="45"/>
      <c r="M60" s="45"/>
      <c r="N60" s="45"/>
      <c r="O60" s="45"/>
      <c r="P60" s="45"/>
      <c r="Q60" s="45"/>
      <c r="R60" s="45"/>
      <c r="S60" s="45">
        <v>0</v>
      </c>
      <c r="T60" s="45">
        <v>2</v>
      </c>
      <c r="U60" s="45">
        <v>1</v>
      </c>
      <c r="V60" s="45">
        <v>0</v>
      </c>
      <c r="W60" s="45">
        <v>2</v>
      </c>
      <c r="X60" s="45">
        <v>0</v>
      </c>
      <c r="Y60" s="45">
        <v>0</v>
      </c>
      <c r="Z60" s="45">
        <v>2</v>
      </c>
      <c r="AA60" s="45">
        <v>0</v>
      </c>
      <c r="AB60" s="45">
        <v>0</v>
      </c>
      <c r="AC60" s="57" t="s">
        <v>82</v>
      </c>
      <c r="AD60" s="47" t="s">
        <v>70</v>
      </c>
      <c r="AE60" s="50">
        <v>1</v>
      </c>
      <c r="AF60" s="51">
        <v>1</v>
      </c>
      <c r="AG60" s="51">
        <v>1</v>
      </c>
      <c r="AH60" s="51">
        <v>1</v>
      </c>
      <c r="AI60" s="51">
        <v>1</v>
      </c>
      <c r="AJ60" s="51">
        <v>1</v>
      </c>
      <c r="AK60" s="51"/>
      <c r="AL60" s="51"/>
      <c r="AM60" s="51"/>
      <c r="AN60" s="51">
        <v>1</v>
      </c>
      <c r="AO60" s="48"/>
    </row>
    <row r="61" spans="1:41" s="49" customFormat="1" ht="24" x14ac:dyDescent="0.25">
      <c r="A61" s="42"/>
      <c r="B61" s="43"/>
      <c r="C61" s="43"/>
      <c r="D61" s="43"/>
      <c r="E61" s="44"/>
      <c r="F61" s="44"/>
      <c r="G61" s="44"/>
      <c r="H61" s="44"/>
      <c r="I61" s="44"/>
      <c r="J61" s="45"/>
      <c r="K61" s="45"/>
      <c r="L61" s="45"/>
      <c r="M61" s="45"/>
      <c r="N61" s="45"/>
      <c r="O61" s="45"/>
      <c r="P61" s="45"/>
      <c r="Q61" s="45"/>
      <c r="R61" s="45"/>
      <c r="S61" s="45">
        <v>0</v>
      </c>
      <c r="T61" s="45">
        <v>2</v>
      </c>
      <c r="U61" s="45">
        <v>1</v>
      </c>
      <c r="V61" s="45">
        <v>0</v>
      </c>
      <c r="W61" s="45">
        <v>2</v>
      </c>
      <c r="X61" s="45">
        <v>0</v>
      </c>
      <c r="Y61" s="45">
        <v>0</v>
      </c>
      <c r="Z61" s="45">
        <v>2</v>
      </c>
      <c r="AA61" s="45">
        <v>0</v>
      </c>
      <c r="AB61" s="45">
        <v>1</v>
      </c>
      <c r="AC61" s="57" t="s">
        <v>115</v>
      </c>
      <c r="AD61" s="47" t="s">
        <v>48</v>
      </c>
      <c r="AE61" s="50">
        <v>7</v>
      </c>
      <c r="AF61" s="51">
        <v>7</v>
      </c>
      <c r="AG61" s="51">
        <v>7</v>
      </c>
      <c r="AH61" s="51">
        <v>7</v>
      </c>
      <c r="AI61" s="51">
        <v>7</v>
      </c>
      <c r="AJ61" s="51">
        <v>7</v>
      </c>
      <c r="AK61" s="51"/>
      <c r="AL61" s="51"/>
      <c r="AM61" s="51"/>
      <c r="AN61" s="51">
        <v>42</v>
      </c>
      <c r="AO61" s="48"/>
    </row>
    <row r="62" spans="1:41" s="49" customFormat="1" ht="36" x14ac:dyDescent="0.25">
      <c r="A62" s="42"/>
      <c r="B62" s="43"/>
      <c r="C62" s="43"/>
      <c r="D62" s="43"/>
      <c r="E62" s="44"/>
      <c r="F62" s="44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45">
        <v>0</v>
      </c>
      <c r="T62" s="45">
        <v>2</v>
      </c>
      <c r="U62" s="45">
        <v>1</v>
      </c>
      <c r="V62" s="45">
        <v>0</v>
      </c>
      <c r="W62" s="45">
        <v>2</v>
      </c>
      <c r="X62" s="45">
        <v>0</v>
      </c>
      <c r="Y62" s="45">
        <v>0</v>
      </c>
      <c r="Z62" s="45">
        <v>3</v>
      </c>
      <c r="AA62" s="45">
        <v>0</v>
      </c>
      <c r="AB62" s="45">
        <v>0</v>
      </c>
      <c r="AC62" s="57" t="s">
        <v>83</v>
      </c>
      <c r="AD62" s="47" t="s">
        <v>70</v>
      </c>
      <c r="AE62" s="50">
        <v>1</v>
      </c>
      <c r="AF62" s="51">
        <v>1</v>
      </c>
      <c r="AG62" s="51">
        <v>1</v>
      </c>
      <c r="AH62" s="51">
        <v>1</v>
      </c>
      <c r="AI62" s="51">
        <v>1</v>
      </c>
      <c r="AJ62" s="51">
        <v>1</v>
      </c>
      <c r="AK62" s="51"/>
      <c r="AL62" s="51"/>
      <c r="AM62" s="51"/>
      <c r="AN62" s="51">
        <v>1</v>
      </c>
      <c r="AO62" s="48"/>
    </row>
    <row r="63" spans="1:41" s="49" customFormat="1" ht="24" x14ac:dyDescent="0.25">
      <c r="A63" s="42"/>
      <c r="B63" s="43"/>
      <c r="C63" s="43"/>
      <c r="D63" s="43"/>
      <c r="E63" s="44"/>
      <c r="F63" s="44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45">
        <v>0</v>
      </c>
      <c r="T63" s="45">
        <v>2</v>
      </c>
      <c r="U63" s="45">
        <v>1</v>
      </c>
      <c r="V63" s="45">
        <v>0</v>
      </c>
      <c r="W63" s="45">
        <v>2</v>
      </c>
      <c r="X63" s="45">
        <v>0</v>
      </c>
      <c r="Y63" s="45">
        <v>0</v>
      </c>
      <c r="Z63" s="45">
        <v>3</v>
      </c>
      <c r="AA63" s="45">
        <v>0</v>
      </c>
      <c r="AB63" s="45">
        <v>1</v>
      </c>
      <c r="AC63" s="57" t="s">
        <v>52</v>
      </c>
      <c r="AD63" s="47" t="s">
        <v>45</v>
      </c>
      <c r="AE63" s="50">
        <v>100</v>
      </c>
      <c r="AF63" s="51">
        <v>100</v>
      </c>
      <c r="AG63" s="51">
        <v>100</v>
      </c>
      <c r="AH63" s="51">
        <v>100</v>
      </c>
      <c r="AI63" s="51">
        <v>100</v>
      </c>
      <c r="AJ63" s="51">
        <v>100</v>
      </c>
      <c r="AK63" s="51"/>
      <c r="AL63" s="51"/>
      <c r="AM63" s="51"/>
      <c r="AN63" s="51">
        <v>100</v>
      </c>
      <c r="AO63" s="48"/>
    </row>
    <row r="64" spans="1:41" s="49" customFormat="1" ht="51" customHeight="1" x14ac:dyDescent="0.25">
      <c r="A64" s="42"/>
      <c r="B64" s="43">
        <v>6</v>
      </c>
      <c r="C64" s="43">
        <v>8</v>
      </c>
      <c r="D64" s="43">
        <v>8</v>
      </c>
      <c r="E64" s="44">
        <v>0</v>
      </c>
      <c r="F64" s="44">
        <v>8</v>
      </c>
      <c r="G64" s="44">
        <v>0</v>
      </c>
      <c r="H64" s="44">
        <v>1</v>
      </c>
      <c r="I64" s="44">
        <v>0</v>
      </c>
      <c r="J64" s="45">
        <v>2</v>
      </c>
      <c r="K64" s="45">
        <v>1</v>
      </c>
      <c r="L64" s="45">
        <v>0</v>
      </c>
      <c r="M64" s="45">
        <v>2</v>
      </c>
      <c r="N64" s="45" t="s">
        <v>85</v>
      </c>
      <c r="O64" s="45">
        <v>5</v>
      </c>
      <c r="P64" s="45">
        <v>1</v>
      </c>
      <c r="Q64" s="45">
        <v>9</v>
      </c>
      <c r="R64" s="45">
        <v>3</v>
      </c>
      <c r="S64" s="45">
        <v>0</v>
      </c>
      <c r="T64" s="45">
        <v>2</v>
      </c>
      <c r="U64" s="45">
        <v>1</v>
      </c>
      <c r="V64" s="45">
        <v>0</v>
      </c>
      <c r="W64" s="45">
        <v>2</v>
      </c>
      <c r="X64" s="45">
        <v>0</v>
      </c>
      <c r="Y64" s="45">
        <v>0</v>
      </c>
      <c r="Z64" s="45">
        <v>4</v>
      </c>
      <c r="AA64" s="45">
        <v>0</v>
      </c>
      <c r="AB64" s="45">
        <v>0</v>
      </c>
      <c r="AC64" s="57" t="s">
        <v>109</v>
      </c>
      <c r="AD64" s="47" t="s">
        <v>76</v>
      </c>
      <c r="AE64" s="56">
        <v>1</v>
      </c>
      <c r="AF64" s="55">
        <v>1</v>
      </c>
      <c r="AG64" s="55">
        <v>0</v>
      </c>
      <c r="AH64" s="55">
        <v>0</v>
      </c>
      <c r="AI64" s="55">
        <v>0</v>
      </c>
      <c r="AJ64" s="55">
        <v>0</v>
      </c>
      <c r="AK64" s="55"/>
      <c r="AL64" s="55"/>
      <c r="AM64" s="55"/>
      <c r="AN64" s="55">
        <v>2</v>
      </c>
      <c r="AO64" s="48"/>
    </row>
    <row r="65" spans="1:41" s="49" customFormat="1" ht="26.25" customHeight="1" x14ac:dyDescent="0.25">
      <c r="A65" s="42"/>
      <c r="B65" s="43"/>
      <c r="C65" s="43"/>
      <c r="D65" s="43"/>
      <c r="E65" s="44"/>
      <c r="F65" s="44"/>
      <c r="G65" s="44"/>
      <c r="H65" s="44"/>
      <c r="I65" s="44"/>
      <c r="J65" s="45"/>
      <c r="K65" s="45"/>
      <c r="L65" s="45"/>
      <c r="M65" s="45"/>
      <c r="N65" s="45"/>
      <c r="O65" s="45"/>
      <c r="P65" s="45"/>
      <c r="Q65" s="45"/>
      <c r="R65" s="45"/>
      <c r="S65" s="45">
        <v>0</v>
      </c>
      <c r="T65" s="45">
        <v>2</v>
      </c>
      <c r="U65" s="45">
        <v>1</v>
      </c>
      <c r="V65" s="45">
        <v>0</v>
      </c>
      <c r="W65" s="45">
        <v>2</v>
      </c>
      <c r="X65" s="45">
        <v>0</v>
      </c>
      <c r="Y65" s="45">
        <v>0</v>
      </c>
      <c r="Z65" s="45">
        <v>4</v>
      </c>
      <c r="AA65" s="45">
        <v>0</v>
      </c>
      <c r="AB65" s="45">
        <v>1</v>
      </c>
      <c r="AC65" s="57" t="s">
        <v>103</v>
      </c>
      <c r="AD65" s="47" t="s">
        <v>45</v>
      </c>
      <c r="AE65" s="56">
        <v>2.8</v>
      </c>
      <c r="AF65" s="51">
        <v>3</v>
      </c>
      <c r="AG65" s="51">
        <v>3.1</v>
      </c>
      <c r="AH65" s="51">
        <v>3.2</v>
      </c>
      <c r="AI65" s="51">
        <v>3.3</v>
      </c>
      <c r="AJ65" s="51">
        <v>3.4</v>
      </c>
      <c r="AK65" s="51"/>
      <c r="AL65" s="51"/>
      <c r="AM65" s="51"/>
      <c r="AN65" s="55">
        <v>3.4</v>
      </c>
      <c r="AO65" s="48"/>
    </row>
    <row r="66" spans="1:41" s="49" customFormat="1" ht="50.25" customHeight="1" x14ac:dyDescent="0.25">
      <c r="A66" s="42"/>
      <c r="B66" s="43">
        <v>6</v>
      </c>
      <c r="C66" s="43">
        <v>8</v>
      </c>
      <c r="D66" s="43">
        <v>8</v>
      </c>
      <c r="E66" s="44">
        <v>0</v>
      </c>
      <c r="F66" s="44">
        <v>8</v>
      </c>
      <c r="G66" s="44">
        <v>0</v>
      </c>
      <c r="H66" s="44">
        <v>1</v>
      </c>
      <c r="I66" s="44">
        <v>0</v>
      </c>
      <c r="J66" s="45">
        <v>2</v>
      </c>
      <c r="K66" s="45">
        <v>1</v>
      </c>
      <c r="L66" s="45">
        <v>0</v>
      </c>
      <c r="M66" s="45">
        <v>2</v>
      </c>
      <c r="N66" s="45" t="s">
        <v>106</v>
      </c>
      <c r="O66" s="45">
        <v>5</v>
      </c>
      <c r="P66" s="45">
        <v>1</v>
      </c>
      <c r="Q66" s="45">
        <v>9</v>
      </c>
      <c r="R66" s="45">
        <v>3</v>
      </c>
      <c r="S66" s="45">
        <v>0</v>
      </c>
      <c r="T66" s="45">
        <v>2</v>
      </c>
      <c r="U66" s="45">
        <v>1</v>
      </c>
      <c r="V66" s="45">
        <v>0</v>
      </c>
      <c r="W66" s="45">
        <v>2</v>
      </c>
      <c r="X66" s="45">
        <v>0</v>
      </c>
      <c r="Y66" s="45">
        <v>0</v>
      </c>
      <c r="Z66" s="45">
        <v>5</v>
      </c>
      <c r="AA66" s="45">
        <v>0</v>
      </c>
      <c r="AB66" s="45">
        <v>0</v>
      </c>
      <c r="AC66" s="57" t="s">
        <v>110</v>
      </c>
      <c r="AD66" s="47" t="s">
        <v>76</v>
      </c>
      <c r="AE66" s="56">
        <v>100</v>
      </c>
      <c r="AF66" s="51">
        <v>0</v>
      </c>
      <c r="AG66" s="51">
        <v>0</v>
      </c>
      <c r="AH66" s="51">
        <v>0</v>
      </c>
      <c r="AI66" s="51">
        <v>0</v>
      </c>
      <c r="AJ66" s="51">
        <v>0</v>
      </c>
      <c r="AK66" s="51"/>
      <c r="AL66" s="51"/>
      <c r="AM66" s="51"/>
      <c r="AN66" s="55">
        <v>100</v>
      </c>
      <c r="AO66" s="48"/>
    </row>
    <row r="67" spans="1:41" s="49" customFormat="1" ht="30" customHeight="1" x14ac:dyDescent="0.25">
      <c r="A67" s="42"/>
      <c r="B67" s="43"/>
      <c r="C67" s="43"/>
      <c r="D67" s="43"/>
      <c r="E67" s="44"/>
      <c r="F67" s="44"/>
      <c r="G67" s="44"/>
      <c r="H67" s="44"/>
      <c r="I67" s="44"/>
      <c r="J67" s="45"/>
      <c r="K67" s="45"/>
      <c r="L67" s="45"/>
      <c r="M67" s="45"/>
      <c r="N67" s="45"/>
      <c r="O67" s="45"/>
      <c r="P67" s="45"/>
      <c r="Q67" s="45"/>
      <c r="R67" s="45"/>
      <c r="S67" s="45">
        <v>0</v>
      </c>
      <c r="T67" s="45">
        <v>2</v>
      </c>
      <c r="U67" s="45">
        <v>1</v>
      </c>
      <c r="V67" s="45">
        <v>0</v>
      </c>
      <c r="W67" s="45">
        <v>2</v>
      </c>
      <c r="X67" s="45">
        <v>0</v>
      </c>
      <c r="Y67" s="45">
        <v>0</v>
      </c>
      <c r="Z67" s="45">
        <v>5</v>
      </c>
      <c r="AA67" s="45">
        <v>0</v>
      </c>
      <c r="AB67" s="45">
        <v>1</v>
      </c>
      <c r="AC67" s="57" t="s">
        <v>100</v>
      </c>
      <c r="AD67" s="47" t="s">
        <v>45</v>
      </c>
      <c r="AE67" s="56">
        <v>2.8</v>
      </c>
      <c r="AF67" s="51">
        <v>3</v>
      </c>
      <c r="AG67" s="51">
        <v>3.1</v>
      </c>
      <c r="AH67" s="51">
        <v>3.2</v>
      </c>
      <c r="AI67" s="51">
        <v>3.3</v>
      </c>
      <c r="AJ67" s="51">
        <v>3.4</v>
      </c>
      <c r="AK67" s="51"/>
      <c r="AL67" s="51"/>
      <c r="AM67" s="51"/>
      <c r="AN67" s="55">
        <v>3.4</v>
      </c>
      <c r="AO67" s="48"/>
    </row>
    <row r="68" spans="1:41" s="49" customFormat="1" ht="48" customHeight="1" x14ac:dyDescent="0.25">
      <c r="A68" s="42"/>
      <c r="B68" s="43">
        <v>6</v>
      </c>
      <c r="C68" s="43">
        <v>8</v>
      </c>
      <c r="D68" s="43">
        <v>8</v>
      </c>
      <c r="E68" s="44">
        <v>0</v>
      </c>
      <c r="F68" s="44">
        <v>8</v>
      </c>
      <c r="G68" s="44">
        <v>0</v>
      </c>
      <c r="H68" s="44">
        <v>1</v>
      </c>
      <c r="I68" s="44">
        <v>0</v>
      </c>
      <c r="J68" s="45">
        <v>2</v>
      </c>
      <c r="K68" s="45">
        <v>1</v>
      </c>
      <c r="L68" s="45">
        <v>0</v>
      </c>
      <c r="M68" s="45">
        <v>2</v>
      </c>
      <c r="N68" s="45" t="s">
        <v>85</v>
      </c>
      <c r="O68" s="45">
        <v>5</v>
      </c>
      <c r="P68" s="45">
        <v>1</v>
      </c>
      <c r="Q68" s="45">
        <v>9</v>
      </c>
      <c r="R68" s="45">
        <v>4</v>
      </c>
      <c r="S68" s="45">
        <v>0</v>
      </c>
      <c r="T68" s="45">
        <v>2</v>
      </c>
      <c r="U68" s="45">
        <v>1</v>
      </c>
      <c r="V68" s="45">
        <v>0</v>
      </c>
      <c r="W68" s="45">
        <v>2</v>
      </c>
      <c r="X68" s="45">
        <v>0</v>
      </c>
      <c r="Y68" s="45">
        <v>0</v>
      </c>
      <c r="Z68" s="45">
        <v>6</v>
      </c>
      <c r="AA68" s="45">
        <v>0</v>
      </c>
      <c r="AB68" s="45">
        <v>0</v>
      </c>
      <c r="AC68" s="57" t="s">
        <v>111</v>
      </c>
      <c r="AD68" s="47" t="s">
        <v>81</v>
      </c>
      <c r="AE68" s="54">
        <v>0.5</v>
      </c>
      <c r="AF68" s="55">
        <v>0.5</v>
      </c>
      <c r="AG68" s="55">
        <v>0</v>
      </c>
      <c r="AH68" s="55">
        <v>0</v>
      </c>
      <c r="AI68" s="55">
        <v>0</v>
      </c>
      <c r="AJ68" s="55">
        <v>0</v>
      </c>
      <c r="AK68" s="55"/>
      <c r="AL68" s="55"/>
      <c r="AM68" s="55"/>
      <c r="AN68" s="55">
        <v>1</v>
      </c>
      <c r="AO68" s="48"/>
    </row>
    <row r="69" spans="1:41" s="49" customFormat="1" ht="27" customHeight="1" x14ac:dyDescent="0.25">
      <c r="A69" s="42"/>
      <c r="B69" s="43"/>
      <c r="C69" s="43"/>
      <c r="D69" s="43"/>
      <c r="E69" s="44"/>
      <c r="F69" s="44"/>
      <c r="G69" s="44"/>
      <c r="H69" s="44"/>
      <c r="I69" s="44"/>
      <c r="J69" s="45"/>
      <c r="K69" s="45"/>
      <c r="L69" s="45"/>
      <c r="M69" s="45"/>
      <c r="N69" s="45"/>
      <c r="O69" s="45"/>
      <c r="P69" s="45"/>
      <c r="Q69" s="45"/>
      <c r="R69" s="45"/>
      <c r="S69" s="45">
        <v>0</v>
      </c>
      <c r="T69" s="45">
        <v>2</v>
      </c>
      <c r="U69" s="45">
        <v>1</v>
      </c>
      <c r="V69" s="45">
        <v>0</v>
      </c>
      <c r="W69" s="45">
        <v>2</v>
      </c>
      <c r="X69" s="45">
        <v>0</v>
      </c>
      <c r="Y69" s="45">
        <v>0</v>
      </c>
      <c r="Z69" s="45">
        <v>6</v>
      </c>
      <c r="AA69" s="45">
        <v>0</v>
      </c>
      <c r="AB69" s="45">
        <v>1</v>
      </c>
      <c r="AC69" s="57" t="s">
        <v>101</v>
      </c>
      <c r="AD69" s="47" t="s">
        <v>45</v>
      </c>
      <c r="AE69" s="56">
        <v>2.8</v>
      </c>
      <c r="AF69" s="51">
        <v>3</v>
      </c>
      <c r="AG69" s="51">
        <v>3.1</v>
      </c>
      <c r="AH69" s="51">
        <v>3.2</v>
      </c>
      <c r="AI69" s="51">
        <v>3.3</v>
      </c>
      <c r="AJ69" s="51">
        <v>3.4</v>
      </c>
      <c r="AK69" s="51"/>
      <c r="AL69" s="51"/>
      <c r="AM69" s="51"/>
      <c r="AN69" s="55">
        <v>3.4</v>
      </c>
      <c r="AO69" s="48"/>
    </row>
    <row r="70" spans="1:41" s="49" customFormat="1" ht="61.5" customHeight="1" x14ac:dyDescent="0.25">
      <c r="A70" s="42"/>
      <c r="B70" s="43">
        <v>6</v>
      </c>
      <c r="C70" s="43">
        <v>8</v>
      </c>
      <c r="D70" s="43">
        <v>8</v>
      </c>
      <c r="E70" s="44">
        <v>0</v>
      </c>
      <c r="F70" s="44">
        <v>8</v>
      </c>
      <c r="G70" s="44">
        <v>0</v>
      </c>
      <c r="H70" s="44">
        <v>1</v>
      </c>
      <c r="I70" s="44">
        <v>0</v>
      </c>
      <c r="J70" s="45">
        <v>2</v>
      </c>
      <c r="K70" s="45">
        <v>1</v>
      </c>
      <c r="L70" s="45">
        <v>0</v>
      </c>
      <c r="M70" s="45">
        <v>2</v>
      </c>
      <c r="N70" s="45" t="s">
        <v>106</v>
      </c>
      <c r="O70" s="45">
        <v>5</v>
      </c>
      <c r="P70" s="45">
        <v>1</v>
      </c>
      <c r="Q70" s="45">
        <v>9</v>
      </c>
      <c r="R70" s="45">
        <v>4</v>
      </c>
      <c r="S70" s="45">
        <v>0</v>
      </c>
      <c r="T70" s="45">
        <v>2</v>
      </c>
      <c r="U70" s="45">
        <v>1</v>
      </c>
      <c r="V70" s="45">
        <v>0</v>
      </c>
      <c r="W70" s="45">
        <v>2</v>
      </c>
      <c r="X70" s="45">
        <v>0</v>
      </c>
      <c r="Y70" s="45">
        <v>0</v>
      </c>
      <c r="Z70" s="45">
        <v>7</v>
      </c>
      <c r="AA70" s="45">
        <v>0</v>
      </c>
      <c r="AB70" s="45">
        <v>0</v>
      </c>
      <c r="AC70" s="57" t="s">
        <v>112</v>
      </c>
      <c r="AD70" s="47" t="s">
        <v>76</v>
      </c>
      <c r="AE70" s="54">
        <v>50</v>
      </c>
      <c r="AF70" s="55">
        <v>0</v>
      </c>
      <c r="AG70" s="55">
        <v>0</v>
      </c>
      <c r="AH70" s="55">
        <v>0</v>
      </c>
      <c r="AI70" s="55">
        <v>0</v>
      </c>
      <c r="AJ70" s="55">
        <v>0</v>
      </c>
      <c r="AK70" s="55"/>
      <c r="AL70" s="55"/>
      <c r="AM70" s="55"/>
      <c r="AN70" s="55">
        <v>50</v>
      </c>
      <c r="AO70" s="48"/>
    </row>
    <row r="71" spans="1:41" s="49" customFormat="1" ht="26.25" customHeight="1" x14ac:dyDescent="0.25">
      <c r="A71" s="42"/>
      <c r="B71" s="43"/>
      <c r="C71" s="43"/>
      <c r="D71" s="43"/>
      <c r="E71" s="44"/>
      <c r="F71" s="44"/>
      <c r="G71" s="44"/>
      <c r="H71" s="44"/>
      <c r="I71" s="44"/>
      <c r="J71" s="45"/>
      <c r="K71" s="45"/>
      <c r="L71" s="45"/>
      <c r="M71" s="45"/>
      <c r="N71" s="45"/>
      <c r="O71" s="45"/>
      <c r="P71" s="45"/>
      <c r="Q71" s="45"/>
      <c r="R71" s="45"/>
      <c r="S71" s="45">
        <v>0</v>
      </c>
      <c r="T71" s="45">
        <v>2</v>
      </c>
      <c r="U71" s="45">
        <v>1</v>
      </c>
      <c r="V71" s="45">
        <v>0</v>
      </c>
      <c r="W71" s="45">
        <v>2</v>
      </c>
      <c r="X71" s="45">
        <v>0</v>
      </c>
      <c r="Y71" s="45">
        <v>0</v>
      </c>
      <c r="Z71" s="45">
        <v>7</v>
      </c>
      <c r="AA71" s="45">
        <v>0</v>
      </c>
      <c r="AB71" s="45">
        <v>1</v>
      </c>
      <c r="AC71" s="57" t="s">
        <v>102</v>
      </c>
      <c r="AD71" s="47" t="s">
        <v>45</v>
      </c>
      <c r="AE71" s="56">
        <v>2.8</v>
      </c>
      <c r="AF71" s="51">
        <v>3</v>
      </c>
      <c r="AG71" s="51">
        <v>3.1</v>
      </c>
      <c r="AH71" s="51">
        <v>3.2</v>
      </c>
      <c r="AI71" s="51">
        <v>3.3</v>
      </c>
      <c r="AJ71" s="51">
        <v>3.4</v>
      </c>
      <c r="AK71" s="51"/>
      <c r="AL71" s="51"/>
      <c r="AM71" s="51"/>
      <c r="AN71" s="55">
        <v>3.4</v>
      </c>
      <c r="AO71" s="48"/>
    </row>
    <row r="72" spans="1:41" s="49" customFormat="1" ht="56.25" customHeight="1" x14ac:dyDescent="0.25">
      <c r="A72" s="42"/>
      <c r="B72" s="43">
        <v>6</v>
      </c>
      <c r="C72" s="43">
        <v>8</v>
      </c>
      <c r="D72" s="43">
        <v>8</v>
      </c>
      <c r="E72" s="44">
        <v>0</v>
      </c>
      <c r="F72" s="44">
        <v>8</v>
      </c>
      <c r="G72" s="44">
        <v>0</v>
      </c>
      <c r="H72" s="44">
        <v>1</v>
      </c>
      <c r="I72" s="44">
        <v>0</v>
      </c>
      <c r="J72" s="45">
        <v>2</v>
      </c>
      <c r="K72" s="45">
        <v>1</v>
      </c>
      <c r="L72" s="45">
        <v>0</v>
      </c>
      <c r="M72" s="45">
        <v>2</v>
      </c>
      <c r="N72" s="45" t="s">
        <v>85</v>
      </c>
      <c r="O72" s="45">
        <v>4</v>
      </c>
      <c r="P72" s="45">
        <v>6</v>
      </c>
      <c r="Q72" s="45">
        <v>7</v>
      </c>
      <c r="R72" s="45" t="s">
        <v>73</v>
      </c>
      <c r="S72" s="45">
        <v>0</v>
      </c>
      <c r="T72" s="45">
        <v>2</v>
      </c>
      <c r="U72" s="45">
        <v>1</v>
      </c>
      <c r="V72" s="45">
        <v>0</v>
      </c>
      <c r="W72" s="45">
        <v>2</v>
      </c>
      <c r="X72" s="45">
        <v>0</v>
      </c>
      <c r="Y72" s="45">
        <v>0</v>
      </c>
      <c r="Z72" s="45">
        <v>8</v>
      </c>
      <c r="AA72" s="45">
        <v>0</v>
      </c>
      <c r="AB72" s="45">
        <v>0</v>
      </c>
      <c r="AC72" s="57" t="s">
        <v>141</v>
      </c>
      <c r="AD72" s="47" t="s">
        <v>76</v>
      </c>
      <c r="AE72" s="54">
        <v>14</v>
      </c>
      <c r="AF72" s="55">
        <v>165</v>
      </c>
      <c r="AG72" s="55">
        <v>0</v>
      </c>
      <c r="AH72" s="55">
        <v>0</v>
      </c>
      <c r="AI72" s="55">
        <v>0</v>
      </c>
      <c r="AJ72" s="55">
        <v>0</v>
      </c>
      <c r="AK72" s="55"/>
      <c r="AL72" s="55"/>
      <c r="AM72" s="55"/>
      <c r="AN72" s="55">
        <v>179</v>
      </c>
      <c r="AO72" s="48"/>
    </row>
    <row r="73" spans="1:41" s="49" customFormat="1" ht="48" x14ac:dyDescent="0.25">
      <c r="A73" s="42"/>
      <c r="B73" s="43"/>
      <c r="C73" s="43"/>
      <c r="D73" s="43"/>
      <c r="E73" s="44"/>
      <c r="F73" s="44"/>
      <c r="G73" s="44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5"/>
      <c r="S73" s="45">
        <v>0</v>
      </c>
      <c r="T73" s="45">
        <v>2</v>
      </c>
      <c r="U73" s="45">
        <v>1</v>
      </c>
      <c r="V73" s="45">
        <v>0</v>
      </c>
      <c r="W73" s="45">
        <v>2</v>
      </c>
      <c r="X73" s="45">
        <v>0</v>
      </c>
      <c r="Y73" s="45">
        <v>0</v>
      </c>
      <c r="Z73" s="45">
        <v>8</v>
      </c>
      <c r="AA73" s="45">
        <v>0</v>
      </c>
      <c r="AB73" s="45">
        <v>1</v>
      </c>
      <c r="AC73" s="57" t="s">
        <v>143</v>
      </c>
      <c r="AD73" s="47" t="s">
        <v>45</v>
      </c>
      <c r="AE73" s="50">
        <v>1.3</v>
      </c>
      <c r="AF73" s="51">
        <v>1</v>
      </c>
      <c r="AG73" s="51">
        <v>0</v>
      </c>
      <c r="AH73" s="51">
        <v>0</v>
      </c>
      <c r="AI73" s="51">
        <v>0</v>
      </c>
      <c r="AJ73" s="51">
        <v>0</v>
      </c>
      <c r="AK73" s="51"/>
      <c r="AL73" s="51"/>
      <c r="AM73" s="51"/>
      <c r="AN73" s="51">
        <v>2.2999999999999998</v>
      </c>
      <c r="AO73" s="48"/>
    </row>
    <row r="74" spans="1:41" s="49" customFormat="1" ht="38.25" customHeight="1" x14ac:dyDescent="0.25">
      <c r="A74" s="42"/>
      <c r="B74" s="43">
        <v>6</v>
      </c>
      <c r="C74" s="43">
        <v>8</v>
      </c>
      <c r="D74" s="43">
        <v>8</v>
      </c>
      <c r="E74" s="44">
        <v>0</v>
      </c>
      <c r="F74" s="44">
        <v>8</v>
      </c>
      <c r="G74" s="44">
        <v>0</v>
      </c>
      <c r="H74" s="44">
        <v>1</v>
      </c>
      <c r="I74" s="44">
        <v>0</v>
      </c>
      <c r="J74" s="45">
        <v>2</v>
      </c>
      <c r="K74" s="45">
        <v>1</v>
      </c>
      <c r="L74" s="45">
        <v>0</v>
      </c>
      <c r="M74" s="45">
        <v>2</v>
      </c>
      <c r="N74" s="45" t="s">
        <v>84</v>
      </c>
      <c r="O74" s="45">
        <v>0</v>
      </c>
      <c r="P74" s="45">
        <v>6</v>
      </c>
      <c r="Q74" s="45">
        <v>8</v>
      </c>
      <c r="R74" s="45" t="s">
        <v>73</v>
      </c>
      <c r="S74" s="45">
        <v>0</v>
      </c>
      <c r="T74" s="45">
        <v>2</v>
      </c>
      <c r="U74" s="45">
        <v>1</v>
      </c>
      <c r="V74" s="45">
        <v>0</v>
      </c>
      <c r="W74" s="45">
        <v>2</v>
      </c>
      <c r="X74" s="45">
        <v>0</v>
      </c>
      <c r="Y74" s="45">
        <v>0</v>
      </c>
      <c r="Z74" s="45">
        <v>9</v>
      </c>
      <c r="AA74" s="45">
        <v>0</v>
      </c>
      <c r="AB74" s="45">
        <v>0</v>
      </c>
      <c r="AC74" s="57" t="s">
        <v>130</v>
      </c>
      <c r="AD74" s="47" t="s">
        <v>76</v>
      </c>
      <c r="AE74" s="62">
        <v>7.7</v>
      </c>
      <c r="AF74" s="62">
        <v>12</v>
      </c>
      <c r="AG74" s="62">
        <v>0</v>
      </c>
      <c r="AH74" s="62">
        <v>0</v>
      </c>
      <c r="AI74" s="62">
        <v>0</v>
      </c>
      <c r="AJ74" s="62">
        <v>0</v>
      </c>
      <c r="AK74" s="62"/>
      <c r="AL74" s="62"/>
      <c r="AM74" s="62"/>
      <c r="AN74" s="62">
        <f>AJ74+AI74+AH74+AG74+AF74+AE74</f>
        <v>19.7</v>
      </c>
      <c r="AO74" s="48"/>
    </row>
    <row r="75" spans="1:41" s="49" customFormat="1" ht="72" customHeight="1" x14ac:dyDescent="0.25">
      <c r="A75" s="42"/>
      <c r="B75" s="43"/>
      <c r="C75" s="43"/>
      <c r="D75" s="43"/>
      <c r="E75" s="44"/>
      <c r="F75" s="44"/>
      <c r="G75" s="44"/>
      <c r="H75" s="44"/>
      <c r="I75" s="44"/>
      <c r="J75" s="45"/>
      <c r="K75" s="45"/>
      <c r="L75" s="45"/>
      <c r="M75" s="45"/>
      <c r="N75" s="45"/>
      <c r="O75" s="45"/>
      <c r="P75" s="45"/>
      <c r="Q75" s="45"/>
      <c r="R75" s="45"/>
      <c r="S75" s="45">
        <v>0</v>
      </c>
      <c r="T75" s="45">
        <v>2</v>
      </c>
      <c r="U75" s="45">
        <v>1</v>
      </c>
      <c r="V75" s="45">
        <v>0</v>
      </c>
      <c r="W75" s="45">
        <v>2</v>
      </c>
      <c r="X75" s="45">
        <v>0</v>
      </c>
      <c r="Y75" s="45">
        <v>0</v>
      </c>
      <c r="Z75" s="45">
        <v>9</v>
      </c>
      <c r="AA75" s="45">
        <v>0</v>
      </c>
      <c r="AB75" s="45">
        <v>1</v>
      </c>
      <c r="AC75" s="57" t="s">
        <v>131</v>
      </c>
      <c r="AD75" s="47" t="s">
        <v>45</v>
      </c>
      <c r="AE75" s="62">
        <v>75.8</v>
      </c>
      <c r="AF75" s="62">
        <v>100</v>
      </c>
      <c r="AG75" s="62">
        <v>100</v>
      </c>
      <c r="AH75" s="62">
        <v>100</v>
      </c>
      <c r="AI75" s="62">
        <v>100</v>
      </c>
      <c r="AJ75" s="62">
        <v>100</v>
      </c>
      <c r="AK75" s="62"/>
      <c r="AL75" s="62"/>
      <c r="AM75" s="62"/>
      <c r="AN75" s="62">
        <v>100</v>
      </c>
      <c r="AO75" s="48"/>
    </row>
    <row r="76" spans="1:41" s="49" customFormat="1" ht="37.5" customHeight="1" x14ac:dyDescent="0.25">
      <c r="A76" s="42"/>
      <c r="B76" s="43">
        <v>6</v>
      </c>
      <c r="C76" s="43">
        <v>8</v>
      </c>
      <c r="D76" s="43">
        <v>8</v>
      </c>
      <c r="E76" s="44">
        <v>0</v>
      </c>
      <c r="F76" s="44">
        <v>8</v>
      </c>
      <c r="G76" s="44">
        <v>0</v>
      </c>
      <c r="H76" s="44">
        <v>1</v>
      </c>
      <c r="I76" s="44">
        <v>0</v>
      </c>
      <c r="J76" s="45">
        <v>2</v>
      </c>
      <c r="K76" s="45">
        <v>1</v>
      </c>
      <c r="L76" s="45">
        <v>0</v>
      </c>
      <c r="M76" s="45">
        <v>2</v>
      </c>
      <c r="N76" s="45">
        <v>1</v>
      </c>
      <c r="O76" s="45">
        <v>0</v>
      </c>
      <c r="P76" s="45">
        <v>6</v>
      </c>
      <c r="Q76" s="45">
        <v>8</v>
      </c>
      <c r="R76" s="45">
        <v>0</v>
      </c>
      <c r="S76" s="45">
        <v>0</v>
      </c>
      <c r="T76" s="45">
        <v>2</v>
      </c>
      <c r="U76" s="45">
        <v>1</v>
      </c>
      <c r="V76" s="45">
        <v>0</v>
      </c>
      <c r="W76" s="45">
        <v>2</v>
      </c>
      <c r="X76" s="45">
        <v>0</v>
      </c>
      <c r="Y76" s="45">
        <v>1</v>
      </c>
      <c r="Z76" s="45">
        <v>0</v>
      </c>
      <c r="AA76" s="45">
        <v>0</v>
      </c>
      <c r="AB76" s="45">
        <v>0</v>
      </c>
      <c r="AC76" s="57" t="s">
        <v>132</v>
      </c>
      <c r="AD76" s="47" t="s">
        <v>76</v>
      </c>
      <c r="AE76" s="62">
        <v>772.5</v>
      </c>
      <c r="AF76" s="62">
        <v>1197.8</v>
      </c>
      <c r="AG76" s="62">
        <v>0</v>
      </c>
      <c r="AH76" s="62">
        <v>0</v>
      </c>
      <c r="AI76" s="62">
        <v>0</v>
      </c>
      <c r="AJ76" s="62">
        <v>0</v>
      </c>
      <c r="AK76" s="62"/>
      <c r="AL76" s="62"/>
      <c r="AM76" s="62"/>
      <c r="AN76" s="62">
        <f>AJ76+AI76+AH76+AG76+AF76+AE76</f>
        <v>1970.3</v>
      </c>
      <c r="AO76" s="48"/>
    </row>
    <row r="77" spans="1:41" s="49" customFormat="1" ht="72" customHeight="1" x14ac:dyDescent="0.25">
      <c r="A77" s="42"/>
      <c r="B77" s="43"/>
      <c r="C77" s="43"/>
      <c r="D77" s="43"/>
      <c r="E77" s="44"/>
      <c r="F77" s="44"/>
      <c r="G77" s="44"/>
      <c r="H77" s="44"/>
      <c r="I77" s="44"/>
      <c r="J77" s="45"/>
      <c r="K77" s="45"/>
      <c r="L77" s="45"/>
      <c r="M77" s="45"/>
      <c r="N77" s="45"/>
      <c r="O77" s="45"/>
      <c r="P77" s="45"/>
      <c r="Q77" s="45"/>
      <c r="R77" s="45"/>
      <c r="S77" s="45">
        <v>0</v>
      </c>
      <c r="T77" s="45">
        <v>2</v>
      </c>
      <c r="U77" s="45">
        <v>1</v>
      </c>
      <c r="V77" s="45">
        <v>0</v>
      </c>
      <c r="W77" s="45">
        <v>2</v>
      </c>
      <c r="X77" s="45">
        <v>0</v>
      </c>
      <c r="Y77" s="45">
        <v>1</v>
      </c>
      <c r="Z77" s="45">
        <v>0</v>
      </c>
      <c r="AA77" s="45">
        <v>0</v>
      </c>
      <c r="AB77" s="45">
        <v>1</v>
      </c>
      <c r="AC77" s="57" t="s">
        <v>133</v>
      </c>
      <c r="AD77" s="47" t="s">
        <v>45</v>
      </c>
      <c r="AE77" s="62">
        <v>75.8</v>
      </c>
      <c r="AF77" s="62">
        <v>100</v>
      </c>
      <c r="AG77" s="62">
        <v>100</v>
      </c>
      <c r="AH77" s="62">
        <v>100</v>
      </c>
      <c r="AI77" s="62">
        <v>100</v>
      </c>
      <c r="AJ77" s="62">
        <v>100</v>
      </c>
      <c r="AK77" s="62"/>
      <c r="AL77" s="62"/>
      <c r="AM77" s="62"/>
      <c r="AN77" s="62">
        <v>100</v>
      </c>
      <c r="AO77" s="48"/>
    </row>
    <row r="78" spans="1:41" s="49" customFormat="1" ht="60.75" customHeight="1" x14ac:dyDescent="0.25">
      <c r="A78" s="42"/>
      <c r="B78" s="43">
        <v>6</v>
      </c>
      <c r="C78" s="43">
        <v>8</v>
      </c>
      <c r="D78" s="43">
        <v>8</v>
      </c>
      <c r="E78" s="44">
        <v>0</v>
      </c>
      <c r="F78" s="44">
        <v>8</v>
      </c>
      <c r="G78" s="44">
        <v>0</v>
      </c>
      <c r="H78" s="67">
        <v>1</v>
      </c>
      <c r="I78" s="67">
        <v>0</v>
      </c>
      <c r="J78" s="45">
        <v>2</v>
      </c>
      <c r="K78" s="45">
        <v>1</v>
      </c>
      <c r="L78" s="45">
        <v>0</v>
      </c>
      <c r="M78" s="45">
        <v>2</v>
      </c>
      <c r="N78" s="45" t="s">
        <v>106</v>
      </c>
      <c r="O78" s="45">
        <v>4</v>
      </c>
      <c r="P78" s="45">
        <v>6</v>
      </c>
      <c r="Q78" s="45">
        <v>7</v>
      </c>
      <c r="R78" s="45">
        <v>0</v>
      </c>
      <c r="S78" s="45">
        <v>0</v>
      </c>
      <c r="T78" s="45">
        <v>2</v>
      </c>
      <c r="U78" s="45">
        <v>1</v>
      </c>
      <c r="V78" s="45">
        <v>0</v>
      </c>
      <c r="W78" s="45">
        <v>2</v>
      </c>
      <c r="X78" s="45">
        <v>0</v>
      </c>
      <c r="Y78" s="45">
        <v>1</v>
      </c>
      <c r="Z78" s="45">
        <v>1</v>
      </c>
      <c r="AA78" s="45">
        <v>0</v>
      </c>
      <c r="AB78" s="45">
        <v>0</v>
      </c>
      <c r="AC78" s="57" t="s">
        <v>142</v>
      </c>
      <c r="AD78" s="47" t="s">
        <v>129</v>
      </c>
      <c r="AE78" s="62">
        <v>112.4</v>
      </c>
      <c r="AF78" s="62">
        <v>1335</v>
      </c>
      <c r="AG78" s="62">
        <v>0</v>
      </c>
      <c r="AH78" s="62">
        <v>0</v>
      </c>
      <c r="AI78" s="62">
        <v>0</v>
      </c>
      <c r="AJ78" s="62">
        <v>0</v>
      </c>
      <c r="AK78" s="62"/>
      <c r="AL78" s="62"/>
      <c r="AM78" s="62"/>
      <c r="AN78" s="62">
        <v>1447.4</v>
      </c>
      <c r="AO78" s="48"/>
    </row>
    <row r="79" spans="1:41" s="49" customFormat="1" ht="48.75" customHeight="1" x14ac:dyDescent="0.25">
      <c r="A79" s="42"/>
      <c r="B79" s="43"/>
      <c r="C79" s="43"/>
      <c r="D79" s="43"/>
      <c r="E79" s="44"/>
      <c r="F79" s="44"/>
      <c r="G79" s="44"/>
      <c r="H79" s="44"/>
      <c r="I79" s="44"/>
      <c r="J79" s="45"/>
      <c r="K79" s="45"/>
      <c r="L79" s="45"/>
      <c r="M79" s="45"/>
      <c r="N79" s="45"/>
      <c r="O79" s="45"/>
      <c r="P79" s="45"/>
      <c r="Q79" s="45"/>
      <c r="R79" s="45"/>
      <c r="S79" s="45">
        <v>0</v>
      </c>
      <c r="T79" s="45">
        <v>2</v>
      </c>
      <c r="U79" s="45">
        <v>1</v>
      </c>
      <c r="V79" s="45">
        <v>0</v>
      </c>
      <c r="W79" s="45">
        <v>2</v>
      </c>
      <c r="X79" s="45">
        <v>0</v>
      </c>
      <c r="Y79" s="45">
        <v>1</v>
      </c>
      <c r="Z79" s="45">
        <v>1</v>
      </c>
      <c r="AA79" s="45">
        <v>0</v>
      </c>
      <c r="AB79" s="45">
        <v>1</v>
      </c>
      <c r="AC79" s="57" t="s">
        <v>134</v>
      </c>
      <c r="AD79" s="47" t="s">
        <v>45</v>
      </c>
      <c r="AE79" s="62">
        <v>1.3</v>
      </c>
      <c r="AF79" s="62">
        <v>1</v>
      </c>
      <c r="AG79" s="62">
        <v>0</v>
      </c>
      <c r="AH79" s="62">
        <v>0</v>
      </c>
      <c r="AI79" s="62">
        <v>0</v>
      </c>
      <c r="AJ79" s="62">
        <v>0</v>
      </c>
      <c r="AK79" s="62"/>
      <c r="AL79" s="62"/>
      <c r="AM79" s="62"/>
      <c r="AN79" s="62">
        <v>2.2999999999999998</v>
      </c>
      <c r="AO79" s="48"/>
    </row>
    <row r="80" spans="1:41" s="49" customFormat="1" ht="47.25" customHeight="1" x14ac:dyDescent="0.25">
      <c r="A80" s="42"/>
      <c r="B80" s="43"/>
      <c r="C80" s="43"/>
      <c r="D80" s="43"/>
      <c r="E80" s="44"/>
      <c r="F80" s="44"/>
      <c r="G80" s="44"/>
      <c r="H80" s="44"/>
      <c r="I80" s="44"/>
      <c r="J80" s="45"/>
      <c r="K80" s="45"/>
      <c r="L80" s="45"/>
      <c r="M80" s="45"/>
      <c r="N80" s="45"/>
      <c r="O80" s="45"/>
      <c r="P80" s="45"/>
      <c r="Q80" s="45"/>
      <c r="R80" s="45"/>
      <c r="S80" s="45">
        <v>0</v>
      </c>
      <c r="T80" s="45">
        <v>2</v>
      </c>
      <c r="U80" s="45">
        <v>2</v>
      </c>
      <c r="V80" s="45">
        <v>0</v>
      </c>
      <c r="W80" s="45">
        <v>0</v>
      </c>
      <c r="X80" s="45">
        <v>0</v>
      </c>
      <c r="Y80" s="45">
        <v>0</v>
      </c>
      <c r="Z80" s="45">
        <v>0</v>
      </c>
      <c r="AA80" s="45">
        <v>0</v>
      </c>
      <c r="AB80" s="45">
        <v>0</v>
      </c>
      <c r="AC80" s="75" t="s">
        <v>54</v>
      </c>
      <c r="AD80" s="47" t="s">
        <v>30</v>
      </c>
      <c r="AE80" s="54">
        <f>AE81</f>
        <v>4618.8999999999996</v>
      </c>
      <c r="AF80" s="54">
        <f>AF81</f>
        <v>4567.8999999999996</v>
      </c>
      <c r="AG80" s="54">
        <f t="shared" ref="AG80:AJ80" si="6">AG81</f>
        <v>4567.8999999999996</v>
      </c>
      <c r="AH80" s="54">
        <f t="shared" si="6"/>
        <v>4067.9</v>
      </c>
      <c r="AI80" s="54">
        <f t="shared" si="6"/>
        <v>4067.9</v>
      </c>
      <c r="AJ80" s="54">
        <f t="shared" si="6"/>
        <v>4067.9</v>
      </c>
      <c r="AK80" s="55"/>
      <c r="AL80" s="55"/>
      <c r="AM80" s="55"/>
      <c r="AN80" s="55">
        <f>SUM(AE80:AM80)</f>
        <v>25958.400000000001</v>
      </c>
      <c r="AO80" s="48"/>
    </row>
    <row r="81" spans="1:41" s="49" customFormat="1" ht="24" x14ac:dyDescent="0.25">
      <c r="A81" s="42"/>
      <c r="B81" s="43"/>
      <c r="C81" s="43"/>
      <c r="D81" s="43"/>
      <c r="E81" s="44"/>
      <c r="F81" s="44"/>
      <c r="G81" s="44"/>
      <c r="H81" s="44"/>
      <c r="I81" s="44"/>
      <c r="J81" s="45"/>
      <c r="K81" s="45"/>
      <c r="L81" s="45"/>
      <c r="M81" s="45"/>
      <c r="N81" s="45"/>
      <c r="O81" s="45"/>
      <c r="P81" s="45"/>
      <c r="Q81" s="45"/>
      <c r="R81" s="45"/>
      <c r="S81" s="45">
        <v>0</v>
      </c>
      <c r="T81" s="45">
        <v>2</v>
      </c>
      <c r="U81" s="45">
        <v>2</v>
      </c>
      <c r="V81" s="45">
        <v>0</v>
      </c>
      <c r="W81" s="45">
        <v>1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57" t="s">
        <v>116</v>
      </c>
      <c r="AD81" s="47" t="s">
        <v>30</v>
      </c>
      <c r="AE81" s="54">
        <v>4618.8999999999996</v>
      </c>
      <c r="AF81" s="54">
        <f>AF84+AF88</f>
        <v>4567.8999999999996</v>
      </c>
      <c r="AG81" s="54">
        <v>4567.8999999999996</v>
      </c>
      <c r="AH81" s="54">
        <v>4067.9</v>
      </c>
      <c r="AI81" s="54">
        <v>4067.9</v>
      </c>
      <c r="AJ81" s="54">
        <v>4067.9</v>
      </c>
      <c r="AK81" s="55"/>
      <c r="AL81" s="55"/>
      <c r="AM81" s="55"/>
      <c r="AN81" s="55">
        <f>SUM(AE81:AM81)</f>
        <v>25958.400000000001</v>
      </c>
      <c r="AO81" s="48"/>
    </row>
    <row r="82" spans="1:41" s="49" customFormat="1" ht="36" x14ac:dyDescent="0.25">
      <c r="A82" s="42"/>
      <c r="B82" s="43"/>
      <c r="C82" s="43"/>
      <c r="D82" s="43"/>
      <c r="E82" s="44"/>
      <c r="F82" s="44"/>
      <c r="G82" s="44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5"/>
      <c r="S82" s="45">
        <v>0</v>
      </c>
      <c r="T82" s="45">
        <v>2</v>
      </c>
      <c r="U82" s="45">
        <v>2</v>
      </c>
      <c r="V82" s="45">
        <v>0</v>
      </c>
      <c r="W82" s="45">
        <v>1</v>
      </c>
      <c r="X82" s="45">
        <v>0</v>
      </c>
      <c r="Y82" s="45">
        <v>0</v>
      </c>
      <c r="Z82" s="45">
        <v>0</v>
      </c>
      <c r="AA82" s="45">
        <v>0</v>
      </c>
      <c r="AB82" s="45">
        <v>1</v>
      </c>
      <c r="AC82" s="57" t="s">
        <v>55</v>
      </c>
      <c r="AD82" s="47" t="s">
        <v>45</v>
      </c>
      <c r="AE82" s="50">
        <v>8</v>
      </c>
      <c r="AF82" s="51">
        <v>9</v>
      </c>
      <c r="AG82" s="51">
        <v>9</v>
      </c>
      <c r="AH82" s="51">
        <v>9</v>
      </c>
      <c r="AI82" s="51">
        <v>9</v>
      </c>
      <c r="AJ82" s="51">
        <v>9</v>
      </c>
      <c r="AK82" s="51"/>
      <c r="AL82" s="51"/>
      <c r="AM82" s="51"/>
      <c r="AN82" s="51">
        <v>9</v>
      </c>
      <c r="AO82" s="48"/>
    </row>
    <row r="83" spans="1:41" s="49" customFormat="1" ht="36" x14ac:dyDescent="0.25">
      <c r="A83" s="42"/>
      <c r="B83" s="43"/>
      <c r="C83" s="43"/>
      <c r="D83" s="43"/>
      <c r="E83" s="44"/>
      <c r="F83" s="44"/>
      <c r="G83" s="44"/>
      <c r="H83" s="44"/>
      <c r="I83" s="44"/>
      <c r="J83" s="45"/>
      <c r="K83" s="45"/>
      <c r="L83" s="45"/>
      <c r="M83" s="45"/>
      <c r="N83" s="45"/>
      <c r="O83" s="45"/>
      <c r="P83" s="45"/>
      <c r="Q83" s="45"/>
      <c r="R83" s="45"/>
      <c r="S83" s="45">
        <v>0</v>
      </c>
      <c r="T83" s="45">
        <v>2</v>
      </c>
      <c r="U83" s="45">
        <v>2</v>
      </c>
      <c r="V83" s="45">
        <v>0</v>
      </c>
      <c r="W83" s="45">
        <v>1</v>
      </c>
      <c r="X83" s="45">
        <v>0</v>
      </c>
      <c r="Y83" s="45">
        <v>0</v>
      </c>
      <c r="Z83" s="45">
        <v>0</v>
      </c>
      <c r="AA83" s="45">
        <v>0</v>
      </c>
      <c r="AB83" s="45">
        <v>2</v>
      </c>
      <c r="AC83" s="57" t="s">
        <v>56</v>
      </c>
      <c r="AD83" s="47" t="s">
        <v>45</v>
      </c>
      <c r="AE83" s="50">
        <v>85</v>
      </c>
      <c r="AF83" s="51">
        <v>87</v>
      </c>
      <c r="AG83" s="51">
        <v>89</v>
      </c>
      <c r="AH83" s="51">
        <v>91</v>
      </c>
      <c r="AI83" s="51">
        <v>92</v>
      </c>
      <c r="AJ83" s="51">
        <v>92</v>
      </c>
      <c r="AK83" s="51"/>
      <c r="AL83" s="51"/>
      <c r="AM83" s="51"/>
      <c r="AN83" s="51">
        <v>92</v>
      </c>
      <c r="AO83" s="48"/>
    </row>
    <row r="84" spans="1:41" s="49" customFormat="1" ht="24" x14ac:dyDescent="0.25">
      <c r="A84" s="42"/>
      <c r="B84" s="43">
        <v>6</v>
      </c>
      <c r="C84" s="43">
        <v>8</v>
      </c>
      <c r="D84" s="43">
        <v>8</v>
      </c>
      <c r="E84" s="44">
        <v>0</v>
      </c>
      <c r="F84" s="44">
        <v>7</v>
      </c>
      <c r="G84" s="44">
        <v>0</v>
      </c>
      <c r="H84" s="44">
        <v>3</v>
      </c>
      <c r="I84" s="44">
        <v>0</v>
      </c>
      <c r="J84" s="45">
        <v>2</v>
      </c>
      <c r="K84" s="45">
        <v>2</v>
      </c>
      <c r="L84" s="45">
        <v>0</v>
      </c>
      <c r="M84" s="45">
        <v>1</v>
      </c>
      <c r="N84" s="45">
        <v>2</v>
      </c>
      <c r="O84" s="45">
        <v>0</v>
      </c>
      <c r="P84" s="45">
        <v>0</v>
      </c>
      <c r="Q84" s="45">
        <v>1</v>
      </c>
      <c r="R84" s="45" t="s">
        <v>73</v>
      </c>
      <c r="S84" s="45">
        <v>0</v>
      </c>
      <c r="T84" s="45">
        <v>2</v>
      </c>
      <c r="U84" s="45">
        <v>2</v>
      </c>
      <c r="V84" s="45">
        <v>0</v>
      </c>
      <c r="W84" s="45">
        <v>1</v>
      </c>
      <c r="X84" s="45">
        <v>0</v>
      </c>
      <c r="Y84" s="45">
        <v>0</v>
      </c>
      <c r="Z84" s="45">
        <v>1</v>
      </c>
      <c r="AA84" s="45">
        <v>0</v>
      </c>
      <c r="AB84" s="45">
        <v>0</v>
      </c>
      <c r="AC84" s="57" t="s">
        <v>74</v>
      </c>
      <c r="AD84" s="47" t="s">
        <v>51</v>
      </c>
      <c r="AE84" s="54">
        <v>4618.8999999999996</v>
      </c>
      <c r="AF84" s="54">
        <v>4547.5</v>
      </c>
      <c r="AG84" s="54">
        <v>4567.8999999999996</v>
      </c>
      <c r="AH84" s="54">
        <v>4067.9</v>
      </c>
      <c r="AI84" s="54">
        <v>4067.9</v>
      </c>
      <c r="AJ84" s="54">
        <v>4067.9</v>
      </c>
      <c r="AK84" s="55"/>
      <c r="AL84" s="55"/>
      <c r="AM84" s="55"/>
      <c r="AN84" s="55">
        <f>SUM(AE84:AM84)</f>
        <v>25938.000000000004</v>
      </c>
      <c r="AO84" s="48"/>
    </row>
    <row r="85" spans="1:41" s="49" customFormat="1" ht="36" x14ac:dyDescent="0.25">
      <c r="A85" s="42"/>
      <c r="B85" s="43"/>
      <c r="C85" s="43"/>
      <c r="D85" s="43"/>
      <c r="E85" s="44"/>
      <c r="F85" s="44"/>
      <c r="G85" s="44"/>
      <c r="H85" s="44"/>
      <c r="I85" s="44"/>
      <c r="J85" s="45"/>
      <c r="K85" s="45"/>
      <c r="L85" s="45"/>
      <c r="M85" s="45"/>
      <c r="N85" s="45"/>
      <c r="O85" s="45"/>
      <c r="P85" s="45"/>
      <c r="Q85" s="45"/>
      <c r="R85" s="45"/>
      <c r="S85" s="45">
        <v>0</v>
      </c>
      <c r="T85" s="45">
        <v>2</v>
      </c>
      <c r="U85" s="45">
        <v>2</v>
      </c>
      <c r="V85" s="45">
        <v>0</v>
      </c>
      <c r="W85" s="45">
        <v>1</v>
      </c>
      <c r="X85" s="45">
        <v>0</v>
      </c>
      <c r="Y85" s="45">
        <v>0</v>
      </c>
      <c r="Z85" s="45">
        <v>1</v>
      </c>
      <c r="AA85" s="45">
        <v>0</v>
      </c>
      <c r="AB85" s="45">
        <v>1</v>
      </c>
      <c r="AC85" s="57" t="s">
        <v>117</v>
      </c>
      <c r="AD85" s="47" t="s">
        <v>45</v>
      </c>
      <c r="AE85" s="50">
        <v>100</v>
      </c>
      <c r="AF85" s="51">
        <v>100</v>
      </c>
      <c r="AG85" s="51">
        <v>100</v>
      </c>
      <c r="AH85" s="51">
        <v>100</v>
      </c>
      <c r="AI85" s="51">
        <v>100</v>
      </c>
      <c r="AJ85" s="51">
        <v>100</v>
      </c>
      <c r="AK85" s="51"/>
      <c r="AL85" s="51"/>
      <c r="AM85" s="51"/>
      <c r="AN85" s="51">
        <v>100</v>
      </c>
      <c r="AO85" s="48"/>
    </row>
    <row r="86" spans="1:41" s="49" customFormat="1" ht="36" x14ac:dyDescent="0.25">
      <c r="A86" s="42"/>
      <c r="B86" s="43"/>
      <c r="C86" s="43"/>
      <c r="D86" s="43"/>
      <c r="E86" s="44"/>
      <c r="F86" s="44"/>
      <c r="G86" s="44"/>
      <c r="H86" s="44"/>
      <c r="I86" s="44"/>
      <c r="J86" s="45"/>
      <c r="K86" s="45"/>
      <c r="L86" s="45"/>
      <c r="M86" s="45"/>
      <c r="N86" s="45"/>
      <c r="O86" s="45"/>
      <c r="P86" s="45"/>
      <c r="Q86" s="45"/>
      <c r="R86" s="45"/>
      <c r="S86" s="45">
        <v>0</v>
      </c>
      <c r="T86" s="45">
        <v>2</v>
      </c>
      <c r="U86" s="45">
        <v>2</v>
      </c>
      <c r="V86" s="45">
        <v>0</v>
      </c>
      <c r="W86" s="45">
        <v>1</v>
      </c>
      <c r="X86" s="45">
        <v>0</v>
      </c>
      <c r="Y86" s="45">
        <v>0</v>
      </c>
      <c r="Z86" s="45">
        <v>2</v>
      </c>
      <c r="AA86" s="45">
        <v>0</v>
      </c>
      <c r="AB86" s="45">
        <v>0</v>
      </c>
      <c r="AC86" s="57" t="s">
        <v>58</v>
      </c>
      <c r="AD86" s="47" t="s">
        <v>70</v>
      </c>
      <c r="AE86" s="50">
        <v>1</v>
      </c>
      <c r="AF86" s="51">
        <v>1</v>
      </c>
      <c r="AG86" s="51">
        <v>1</v>
      </c>
      <c r="AH86" s="51">
        <v>1</v>
      </c>
      <c r="AI86" s="51">
        <v>1</v>
      </c>
      <c r="AJ86" s="51">
        <v>1</v>
      </c>
      <c r="AK86" s="51"/>
      <c r="AL86" s="51"/>
      <c r="AM86" s="51"/>
      <c r="AN86" s="51">
        <v>1</v>
      </c>
      <c r="AO86" s="48"/>
    </row>
    <row r="87" spans="1:41" s="49" customFormat="1" ht="36" x14ac:dyDescent="0.25">
      <c r="A87" s="42"/>
      <c r="B87" s="43"/>
      <c r="C87" s="43"/>
      <c r="D87" s="43"/>
      <c r="E87" s="44"/>
      <c r="F87" s="44"/>
      <c r="G87" s="44"/>
      <c r="H87" s="44"/>
      <c r="I87" s="44"/>
      <c r="J87" s="45"/>
      <c r="K87" s="45"/>
      <c r="L87" s="45"/>
      <c r="M87" s="45"/>
      <c r="N87" s="45"/>
      <c r="O87" s="45"/>
      <c r="P87" s="45"/>
      <c r="Q87" s="45"/>
      <c r="R87" s="45"/>
      <c r="S87" s="45">
        <v>0</v>
      </c>
      <c r="T87" s="45">
        <v>2</v>
      </c>
      <c r="U87" s="45">
        <v>2</v>
      </c>
      <c r="V87" s="45">
        <v>0</v>
      </c>
      <c r="W87" s="45">
        <v>1</v>
      </c>
      <c r="X87" s="45">
        <v>0</v>
      </c>
      <c r="Y87" s="45">
        <v>0</v>
      </c>
      <c r="Z87" s="45">
        <v>2</v>
      </c>
      <c r="AA87" s="45">
        <v>0</v>
      </c>
      <c r="AB87" s="45">
        <v>1</v>
      </c>
      <c r="AC87" s="50" t="s">
        <v>91</v>
      </c>
      <c r="AD87" s="47" t="s">
        <v>57</v>
      </c>
      <c r="AE87" s="50">
        <v>190</v>
      </c>
      <c r="AF87" s="51">
        <v>192</v>
      </c>
      <c r="AG87" s="51">
        <v>195</v>
      </c>
      <c r="AH87" s="51">
        <v>197</v>
      </c>
      <c r="AI87" s="51">
        <v>197</v>
      </c>
      <c r="AJ87" s="51">
        <v>197</v>
      </c>
      <c r="AK87" s="51"/>
      <c r="AL87" s="51"/>
      <c r="AM87" s="51"/>
      <c r="AN87" s="51">
        <v>197</v>
      </c>
      <c r="AO87" s="48"/>
    </row>
    <row r="88" spans="1:41" s="49" customFormat="1" ht="24" x14ac:dyDescent="0.25">
      <c r="A88" s="42"/>
      <c r="B88" s="43">
        <v>6</v>
      </c>
      <c r="C88" s="43">
        <v>8</v>
      </c>
      <c r="D88" s="43">
        <v>8</v>
      </c>
      <c r="E88" s="44">
        <v>0</v>
      </c>
      <c r="F88" s="44">
        <v>7</v>
      </c>
      <c r="G88" s="44">
        <v>0</v>
      </c>
      <c r="H88" s="44">
        <v>3</v>
      </c>
      <c r="I88" s="44">
        <v>0</v>
      </c>
      <c r="J88" s="45">
        <v>2</v>
      </c>
      <c r="K88" s="45">
        <v>2</v>
      </c>
      <c r="L88" s="45">
        <v>0</v>
      </c>
      <c r="M88" s="45">
        <v>1</v>
      </c>
      <c r="N88" s="45" t="s">
        <v>85</v>
      </c>
      <c r="O88" s="45">
        <v>5</v>
      </c>
      <c r="P88" s="45">
        <v>1</v>
      </c>
      <c r="Q88" s="45">
        <v>9</v>
      </c>
      <c r="R88" s="45">
        <v>5</v>
      </c>
      <c r="S88" s="45">
        <v>0</v>
      </c>
      <c r="T88" s="45">
        <v>2</v>
      </c>
      <c r="U88" s="45">
        <v>2</v>
      </c>
      <c r="V88" s="45">
        <v>0</v>
      </c>
      <c r="W88" s="45">
        <v>1</v>
      </c>
      <c r="X88" s="45">
        <v>0</v>
      </c>
      <c r="Y88" s="45">
        <v>0</v>
      </c>
      <c r="Z88" s="45">
        <v>3</v>
      </c>
      <c r="AA88" s="45">
        <v>0</v>
      </c>
      <c r="AB88" s="45">
        <v>0</v>
      </c>
      <c r="AC88" s="50" t="s">
        <v>139</v>
      </c>
      <c r="AD88" s="47" t="s">
        <v>76</v>
      </c>
      <c r="AE88" s="54">
        <v>0</v>
      </c>
      <c r="AF88" s="55">
        <v>20.399999999999999</v>
      </c>
      <c r="AG88" s="55">
        <v>0</v>
      </c>
      <c r="AH88" s="55">
        <v>0</v>
      </c>
      <c r="AI88" s="55">
        <v>0</v>
      </c>
      <c r="AJ88" s="55">
        <v>0</v>
      </c>
      <c r="AK88" s="55"/>
      <c r="AL88" s="55"/>
      <c r="AM88" s="55"/>
      <c r="AN88" s="55">
        <v>20.399999999999999</v>
      </c>
      <c r="AO88" s="48"/>
    </row>
    <row r="89" spans="1:41" s="49" customFormat="1" ht="24" x14ac:dyDescent="0.25">
      <c r="A89" s="42"/>
      <c r="B89" s="43"/>
      <c r="C89" s="43"/>
      <c r="D89" s="43"/>
      <c r="E89" s="44"/>
      <c r="F89" s="44"/>
      <c r="G89" s="44"/>
      <c r="H89" s="44"/>
      <c r="I89" s="44"/>
      <c r="J89" s="45"/>
      <c r="K89" s="45"/>
      <c r="L89" s="45"/>
      <c r="M89" s="45"/>
      <c r="N89" s="45"/>
      <c r="O89" s="45"/>
      <c r="P89" s="45"/>
      <c r="Q89" s="45"/>
      <c r="R89" s="45"/>
      <c r="S89" s="45">
        <v>0</v>
      </c>
      <c r="T89" s="45">
        <v>2</v>
      </c>
      <c r="U89" s="45">
        <v>2</v>
      </c>
      <c r="V89" s="45">
        <v>0</v>
      </c>
      <c r="W89" s="45">
        <v>1</v>
      </c>
      <c r="X89" s="45">
        <v>0</v>
      </c>
      <c r="Y89" s="45">
        <v>0</v>
      </c>
      <c r="Z89" s="45">
        <v>3</v>
      </c>
      <c r="AA89" s="45">
        <v>0</v>
      </c>
      <c r="AB89" s="45">
        <v>1</v>
      </c>
      <c r="AC89" s="50" t="s">
        <v>140</v>
      </c>
      <c r="AD89" s="47"/>
      <c r="AE89" s="54">
        <v>0</v>
      </c>
      <c r="AF89" s="55">
        <v>1</v>
      </c>
      <c r="AG89" s="55">
        <v>0</v>
      </c>
      <c r="AH89" s="55">
        <v>0</v>
      </c>
      <c r="AI89" s="55">
        <v>0</v>
      </c>
      <c r="AJ89" s="55">
        <v>0</v>
      </c>
      <c r="AK89" s="55"/>
      <c r="AL89" s="55"/>
      <c r="AM89" s="55"/>
      <c r="AN89" s="55">
        <v>1</v>
      </c>
      <c r="AO89" s="48"/>
    </row>
    <row r="90" spans="1:41" s="49" customFormat="1" ht="24" x14ac:dyDescent="0.25">
      <c r="A90" s="42"/>
      <c r="B90" s="43"/>
      <c r="C90" s="43"/>
      <c r="D90" s="43"/>
      <c r="E90" s="44"/>
      <c r="F90" s="44"/>
      <c r="G90" s="44"/>
      <c r="H90" s="44"/>
      <c r="I90" s="44"/>
      <c r="J90" s="45"/>
      <c r="K90" s="45"/>
      <c r="L90" s="45"/>
      <c r="M90" s="45"/>
      <c r="N90" s="45"/>
      <c r="O90" s="45"/>
      <c r="P90" s="45"/>
      <c r="Q90" s="45"/>
      <c r="R90" s="45"/>
      <c r="S90" s="45">
        <v>0</v>
      </c>
      <c r="T90" s="45">
        <v>2</v>
      </c>
      <c r="U90" s="45">
        <v>2</v>
      </c>
      <c r="V90" s="45">
        <v>0</v>
      </c>
      <c r="W90" s="45">
        <v>2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50" t="s">
        <v>78</v>
      </c>
      <c r="AD90" s="47" t="s">
        <v>76</v>
      </c>
      <c r="AE90" s="50">
        <v>0</v>
      </c>
      <c r="AF90" s="51">
        <v>0</v>
      </c>
      <c r="AG90" s="51">
        <v>0</v>
      </c>
      <c r="AH90" s="51">
        <v>0</v>
      </c>
      <c r="AI90" s="51">
        <v>0</v>
      </c>
      <c r="AJ90" s="51">
        <v>0</v>
      </c>
      <c r="AK90" s="51"/>
      <c r="AL90" s="51"/>
      <c r="AM90" s="51"/>
      <c r="AN90" s="51">
        <v>0</v>
      </c>
      <c r="AO90" s="48"/>
    </row>
    <row r="91" spans="1:41" s="49" customFormat="1" ht="48" x14ac:dyDescent="0.25">
      <c r="A91" s="42"/>
      <c r="B91" s="43"/>
      <c r="C91" s="43"/>
      <c r="D91" s="43"/>
      <c r="E91" s="44"/>
      <c r="F91" s="44"/>
      <c r="G91" s="44"/>
      <c r="H91" s="44"/>
      <c r="I91" s="44"/>
      <c r="J91" s="45"/>
      <c r="K91" s="45"/>
      <c r="L91" s="45"/>
      <c r="M91" s="45"/>
      <c r="N91" s="45"/>
      <c r="O91" s="45"/>
      <c r="P91" s="45"/>
      <c r="Q91" s="45"/>
      <c r="R91" s="45"/>
      <c r="S91" s="45">
        <v>0</v>
      </c>
      <c r="T91" s="45">
        <v>2</v>
      </c>
      <c r="U91" s="45">
        <v>2</v>
      </c>
      <c r="V91" s="45">
        <v>0</v>
      </c>
      <c r="W91" s="45">
        <v>2</v>
      </c>
      <c r="X91" s="45">
        <v>0</v>
      </c>
      <c r="Y91" s="45">
        <v>0</v>
      </c>
      <c r="Z91" s="45">
        <v>0</v>
      </c>
      <c r="AA91" s="45">
        <v>0</v>
      </c>
      <c r="AB91" s="45">
        <v>1</v>
      </c>
      <c r="AC91" s="50" t="s">
        <v>59</v>
      </c>
      <c r="AD91" s="47" t="s">
        <v>70</v>
      </c>
      <c r="AE91" s="50">
        <v>1</v>
      </c>
      <c r="AF91" s="51">
        <v>1</v>
      </c>
      <c r="AG91" s="51">
        <v>1</v>
      </c>
      <c r="AH91" s="51">
        <v>1</v>
      </c>
      <c r="AI91" s="51">
        <v>1</v>
      </c>
      <c r="AJ91" s="51">
        <v>1</v>
      </c>
      <c r="AK91" s="51"/>
      <c r="AL91" s="51"/>
      <c r="AM91" s="51"/>
      <c r="AN91" s="51">
        <v>1</v>
      </c>
      <c r="AO91" s="48"/>
    </row>
    <row r="92" spans="1:41" s="49" customFormat="1" ht="36" x14ac:dyDescent="0.25">
      <c r="A92" s="42"/>
      <c r="B92" s="43"/>
      <c r="C92" s="43"/>
      <c r="D92" s="43"/>
      <c r="E92" s="44"/>
      <c r="F92" s="44"/>
      <c r="G92" s="44"/>
      <c r="H92" s="44"/>
      <c r="I92" s="44"/>
      <c r="J92" s="45"/>
      <c r="K92" s="45"/>
      <c r="L92" s="45"/>
      <c r="M92" s="45"/>
      <c r="N92" s="45"/>
      <c r="O92" s="45"/>
      <c r="P92" s="45"/>
      <c r="Q92" s="45"/>
      <c r="R92" s="45"/>
      <c r="S92" s="45">
        <v>0</v>
      </c>
      <c r="T92" s="45">
        <v>2</v>
      </c>
      <c r="U92" s="45">
        <v>2</v>
      </c>
      <c r="V92" s="45">
        <v>0</v>
      </c>
      <c r="W92" s="45">
        <v>2</v>
      </c>
      <c r="X92" s="45">
        <v>0</v>
      </c>
      <c r="Y92" s="45">
        <v>0</v>
      </c>
      <c r="Z92" s="45">
        <v>1</v>
      </c>
      <c r="AA92" s="45">
        <v>0</v>
      </c>
      <c r="AB92" s="45">
        <v>0</v>
      </c>
      <c r="AC92" s="50" t="s">
        <v>68</v>
      </c>
      <c r="AD92" s="47" t="s">
        <v>70</v>
      </c>
      <c r="AE92" s="50">
        <v>1</v>
      </c>
      <c r="AF92" s="51">
        <v>1</v>
      </c>
      <c r="AG92" s="51">
        <v>1</v>
      </c>
      <c r="AH92" s="51">
        <v>1</v>
      </c>
      <c r="AI92" s="51">
        <v>1</v>
      </c>
      <c r="AJ92" s="51">
        <v>1</v>
      </c>
      <c r="AK92" s="51"/>
      <c r="AL92" s="51"/>
      <c r="AM92" s="51"/>
      <c r="AN92" s="51">
        <v>1</v>
      </c>
      <c r="AO92" s="48"/>
    </row>
    <row r="93" spans="1:41" s="49" customFormat="1" ht="36" x14ac:dyDescent="0.25">
      <c r="A93" s="42"/>
      <c r="B93" s="43"/>
      <c r="C93" s="43"/>
      <c r="D93" s="43"/>
      <c r="E93" s="44"/>
      <c r="F93" s="44"/>
      <c r="G93" s="44"/>
      <c r="H93" s="44"/>
      <c r="I93" s="44"/>
      <c r="J93" s="45"/>
      <c r="K93" s="45"/>
      <c r="L93" s="45"/>
      <c r="M93" s="45"/>
      <c r="N93" s="45"/>
      <c r="O93" s="45"/>
      <c r="P93" s="45"/>
      <c r="Q93" s="45"/>
      <c r="R93" s="45"/>
      <c r="S93" s="45">
        <v>0</v>
      </c>
      <c r="T93" s="45">
        <v>2</v>
      </c>
      <c r="U93" s="45">
        <v>2</v>
      </c>
      <c r="V93" s="45">
        <v>0</v>
      </c>
      <c r="W93" s="45">
        <v>2</v>
      </c>
      <c r="X93" s="45">
        <v>0</v>
      </c>
      <c r="Y93" s="45">
        <v>0</v>
      </c>
      <c r="Z93" s="45">
        <v>1</v>
      </c>
      <c r="AA93" s="45">
        <v>0</v>
      </c>
      <c r="AB93" s="45">
        <v>1</v>
      </c>
      <c r="AC93" s="50" t="s">
        <v>92</v>
      </c>
      <c r="AD93" s="47" t="s">
        <v>57</v>
      </c>
      <c r="AE93" s="50">
        <v>82</v>
      </c>
      <c r="AF93" s="51">
        <v>85</v>
      </c>
      <c r="AG93" s="51">
        <v>87</v>
      </c>
      <c r="AH93" s="51">
        <v>89</v>
      </c>
      <c r="AI93" s="51">
        <v>91</v>
      </c>
      <c r="AJ93" s="51">
        <v>93</v>
      </c>
      <c r="AK93" s="51"/>
      <c r="AL93" s="51"/>
      <c r="AM93" s="51"/>
      <c r="AN93" s="51">
        <v>527</v>
      </c>
      <c r="AO93" s="48"/>
    </row>
    <row r="94" spans="1:41" s="49" customFormat="1" ht="36" x14ac:dyDescent="0.25">
      <c r="A94" s="42"/>
      <c r="B94" s="43"/>
      <c r="C94" s="43"/>
      <c r="D94" s="43"/>
      <c r="E94" s="44"/>
      <c r="F94" s="44"/>
      <c r="G94" s="44"/>
      <c r="H94" s="44"/>
      <c r="I94" s="44"/>
      <c r="J94" s="45"/>
      <c r="K94" s="45"/>
      <c r="L94" s="45"/>
      <c r="M94" s="45"/>
      <c r="N94" s="45"/>
      <c r="O94" s="45"/>
      <c r="P94" s="45"/>
      <c r="Q94" s="45"/>
      <c r="R94" s="45"/>
      <c r="S94" s="45">
        <v>0</v>
      </c>
      <c r="T94" s="45">
        <v>2</v>
      </c>
      <c r="U94" s="45">
        <v>2</v>
      </c>
      <c r="V94" s="45">
        <v>0</v>
      </c>
      <c r="W94" s="45">
        <v>2</v>
      </c>
      <c r="X94" s="45">
        <v>0</v>
      </c>
      <c r="Y94" s="45">
        <v>0</v>
      </c>
      <c r="Z94" s="45">
        <v>2</v>
      </c>
      <c r="AA94" s="45">
        <v>0</v>
      </c>
      <c r="AB94" s="45">
        <v>0</v>
      </c>
      <c r="AC94" s="50" t="s">
        <v>69</v>
      </c>
      <c r="AD94" s="47" t="s">
        <v>70</v>
      </c>
      <c r="AE94" s="50">
        <v>1</v>
      </c>
      <c r="AF94" s="51">
        <v>1</v>
      </c>
      <c r="AG94" s="51">
        <v>1</v>
      </c>
      <c r="AH94" s="51">
        <v>1</v>
      </c>
      <c r="AI94" s="51">
        <v>1</v>
      </c>
      <c r="AJ94" s="51">
        <v>1</v>
      </c>
      <c r="AK94" s="51"/>
      <c r="AL94" s="51"/>
      <c r="AM94" s="51"/>
      <c r="AN94" s="51">
        <v>1</v>
      </c>
      <c r="AO94" s="48"/>
    </row>
    <row r="95" spans="1:41" s="49" customFormat="1" ht="24" x14ac:dyDescent="0.25">
      <c r="A95" s="42"/>
      <c r="B95" s="43"/>
      <c r="C95" s="43"/>
      <c r="D95" s="43"/>
      <c r="E95" s="44"/>
      <c r="F95" s="44"/>
      <c r="G95" s="44"/>
      <c r="H95" s="44"/>
      <c r="I95" s="44"/>
      <c r="J95" s="45"/>
      <c r="K95" s="45"/>
      <c r="L95" s="45"/>
      <c r="M95" s="45"/>
      <c r="N95" s="45"/>
      <c r="O95" s="45"/>
      <c r="P95" s="45"/>
      <c r="Q95" s="45"/>
      <c r="R95" s="45"/>
      <c r="S95" s="45">
        <v>0</v>
      </c>
      <c r="T95" s="45">
        <v>2</v>
      </c>
      <c r="U95" s="45">
        <v>2</v>
      </c>
      <c r="V95" s="45">
        <v>0</v>
      </c>
      <c r="W95" s="45">
        <v>2</v>
      </c>
      <c r="X95" s="45">
        <v>0</v>
      </c>
      <c r="Y95" s="45">
        <v>0</v>
      </c>
      <c r="Z95" s="45">
        <v>1</v>
      </c>
      <c r="AA95" s="45">
        <v>0</v>
      </c>
      <c r="AB95" s="45">
        <v>1</v>
      </c>
      <c r="AC95" s="50" t="s">
        <v>93</v>
      </c>
      <c r="AD95" s="47" t="s">
        <v>48</v>
      </c>
      <c r="AE95" s="50">
        <v>20</v>
      </c>
      <c r="AF95" s="51">
        <v>22</v>
      </c>
      <c r="AG95" s="51">
        <v>25</v>
      </c>
      <c r="AH95" s="51">
        <v>27</v>
      </c>
      <c r="AI95" s="51">
        <v>30</v>
      </c>
      <c r="AJ95" s="51">
        <v>32</v>
      </c>
      <c r="AK95" s="51"/>
      <c r="AL95" s="51"/>
      <c r="AM95" s="51"/>
      <c r="AN95" s="51">
        <v>156</v>
      </c>
      <c r="AO95" s="48"/>
    </row>
    <row r="96" spans="1:41" s="49" customFormat="1" ht="24" x14ac:dyDescent="0.25">
      <c r="A96" s="42"/>
      <c r="B96" s="43"/>
      <c r="C96" s="43"/>
      <c r="D96" s="43"/>
      <c r="E96" s="44"/>
      <c r="F96" s="44"/>
      <c r="G96" s="44"/>
      <c r="H96" s="44"/>
      <c r="I96" s="44"/>
      <c r="J96" s="45"/>
      <c r="K96" s="45"/>
      <c r="L96" s="45"/>
      <c r="M96" s="45"/>
      <c r="N96" s="45"/>
      <c r="O96" s="45"/>
      <c r="P96" s="45"/>
      <c r="Q96" s="45"/>
      <c r="R96" s="45"/>
      <c r="S96" s="45">
        <v>0</v>
      </c>
      <c r="T96" s="45">
        <v>2</v>
      </c>
      <c r="U96" s="45">
        <v>3</v>
      </c>
      <c r="V96" s="45">
        <v>0</v>
      </c>
      <c r="W96" s="45">
        <v>0</v>
      </c>
      <c r="X96" s="45">
        <v>0</v>
      </c>
      <c r="Y96" s="45">
        <v>0</v>
      </c>
      <c r="Z96" s="45">
        <v>0</v>
      </c>
      <c r="AA96" s="45">
        <v>0</v>
      </c>
      <c r="AB96" s="45">
        <v>0</v>
      </c>
      <c r="AC96" s="46" t="s">
        <v>64</v>
      </c>
      <c r="AD96" s="47" t="s">
        <v>76</v>
      </c>
      <c r="AE96" s="50">
        <v>0</v>
      </c>
      <c r="AF96" s="51">
        <v>0</v>
      </c>
      <c r="AG96" s="51">
        <v>0</v>
      </c>
      <c r="AH96" s="51">
        <v>0</v>
      </c>
      <c r="AI96" s="51">
        <v>0</v>
      </c>
      <c r="AJ96" s="51">
        <v>0</v>
      </c>
      <c r="AK96" s="51"/>
      <c r="AL96" s="51"/>
      <c r="AM96" s="51"/>
      <c r="AN96" s="51">
        <v>0</v>
      </c>
      <c r="AO96" s="48"/>
    </row>
    <row r="97" spans="1:41" s="49" customFormat="1" x14ac:dyDescent="0.25">
      <c r="A97" s="42"/>
      <c r="B97" s="43"/>
      <c r="C97" s="43"/>
      <c r="D97" s="43"/>
      <c r="E97" s="44"/>
      <c r="F97" s="44"/>
      <c r="G97" s="44"/>
      <c r="H97" s="44"/>
      <c r="I97" s="44"/>
      <c r="J97" s="45"/>
      <c r="K97" s="45"/>
      <c r="L97" s="45"/>
      <c r="M97" s="45"/>
      <c r="N97" s="45"/>
      <c r="O97" s="45"/>
      <c r="P97" s="45"/>
      <c r="Q97" s="45"/>
      <c r="R97" s="45"/>
      <c r="S97" s="45">
        <v>0</v>
      </c>
      <c r="T97" s="45">
        <v>2</v>
      </c>
      <c r="U97" s="45">
        <v>3</v>
      </c>
      <c r="V97" s="45">
        <v>0</v>
      </c>
      <c r="W97" s="45">
        <v>1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50" t="s">
        <v>79</v>
      </c>
      <c r="AD97" s="47" t="s">
        <v>30</v>
      </c>
      <c r="AE97" s="50">
        <v>0</v>
      </c>
      <c r="AF97" s="51">
        <v>0</v>
      </c>
      <c r="AG97" s="51">
        <v>0</v>
      </c>
      <c r="AH97" s="51">
        <v>0</v>
      </c>
      <c r="AI97" s="51">
        <v>0</v>
      </c>
      <c r="AJ97" s="51">
        <v>0</v>
      </c>
      <c r="AK97" s="51"/>
      <c r="AL97" s="51"/>
      <c r="AM97" s="51"/>
      <c r="AN97" s="51">
        <v>0</v>
      </c>
      <c r="AO97" s="48"/>
    </row>
    <row r="98" spans="1:41" s="49" customFormat="1" ht="24" x14ac:dyDescent="0.25">
      <c r="A98" s="42"/>
      <c r="B98" s="43"/>
      <c r="C98" s="43"/>
      <c r="D98" s="43"/>
      <c r="E98" s="44"/>
      <c r="F98" s="44"/>
      <c r="G98" s="44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5"/>
      <c r="S98" s="45">
        <v>0</v>
      </c>
      <c r="T98" s="45">
        <v>2</v>
      </c>
      <c r="U98" s="45">
        <v>3</v>
      </c>
      <c r="V98" s="45">
        <v>0</v>
      </c>
      <c r="W98" s="45">
        <v>1</v>
      </c>
      <c r="X98" s="45">
        <v>0</v>
      </c>
      <c r="Y98" s="45">
        <v>0</v>
      </c>
      <c r="Z98" s="45">
        <v>0</v>
      </c>
      <c r="AA98" s="45">
        <v>0</v>
      </c>
      <c r="AB98" s="45">
        <v>1</v>
      </c>
      <c r="AC98" s="50" t="s">
        <v>60</v>
      </c>
      <c r="AD98" s="47" t="s">
        <v>57</v>
      </c>
      <c r="AE98" s="50">
        <v>2320</v>
      </c>
      <c r="AF98" s="51">
        <v>2350</v>
      </c>
      <c r="AG98" s="51">
        <v>2370</v>
      </c>
      <c r="AH98" s="51">
        <v>2380</v>
      </c>
      <c r="AI98" s="51">
        <v>2380</v>
      </c>
      <c r="AJ98" s="51">
        <v>3000</v>
      </c>
      <c r="AK98" s="51">
        <f>SUM(AE98:AJ98)</f>
        <v>14800</v>
      </c>
      <c r="AL98" s="51"/>
      <c r="AM98" s="51"/>
      <c r="AN98" s="51">
        <f>SUM(AK98)</f>
        <v>14800</v>
      </c>
      <c r="AO98" s="48"/>
    </row>
    <row r="99" spans="1:41" s="49" customFormat="1" ht="24" x14ac:dyDescent="0.25">
      <c r="A99" s="42"/>
      <c r="B99" s="43"/>
      <c r="C99" s="43"/>
      <c r="D99" s="43"/>
      <c r="E99" s="44"/>
      <c r="F99" s="44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45">
        <v>0</v>
      </c>
      <c r="T99" s="45">
        <v>2</v>
      </c>
      <c r="U99" s="45">
        <v>3</v>
      </c>
      <c r="V99" s="45">
        <v>0</v>
      </c>
      <c r="W99" s="45">
        <v>1</v>
      </c>
      <c r="X99" s="45">
        <v>0</v>
      </c>
      <c r="Y99" s="45">
        <v>0</v>
      </c>
      <c r="Z99" s="45">
        <v>0</v>
      </c>
      <c r="AA99" s="45">
        <v>0</v>
      </c>
      <c r="AB99" s="45">
        <v>2</v>
      </c>
      <c r="AC99" s="50" t="s">
        <v>61</v>
      </c>
      <c r="AD99" s="47" t="s">
        <v>48</v>
      </c>
      <c r="AE99" s="50">
        <v>100</v>
      </c>
      <c r="AF99" s="51">
        <v>105</v>
      </c>
      <c r="AG99" s="51">
        <v>110</v>
      </c>
      <c r="AH99" s="51">
        <v>115</v>
      </c>
      <c r="AI99" s="51">
        <v>120</v>
      </c>
      <c r="AJ99" s="51">
        <v>125</v>
      </c>
      <c r="AK99" s="51"/>
      <c r="AL99" s="51"/>
      <c r="AM99" s="51"/>
      <c r="AN99" s="51">
        <f>SUM(AE99:AM99)</f>
        <v>675</v>
      </c>
      <c r="AO99" s="48"/>
    </row>
    <row r="100" spans="1:41" s="49" customFormat="1" ht="24" x14ac:dyDescent="0.25">
      <c r="A100" s="42"/>
      <c r="B100" s="43"/>
      <c r="C100" s="43"/>
      <c r="D100" s="43"/>
      <c r="E100" s="44"/>
      <c r="F100" s="44"/>
      <c r="G100" s="44"/>
      <c r="H100" s="44"/>
      <c r="I100" s="44"/>
      <c r="J100" s="45"/>
      <c r="K100" s="45"/>
      <c r="L100" s="45"/>
      <c r="M100" s="45"/>
      <c r="N100" s="45"/>
      <c r="O100" s="45"/>
      <c r="P100" s="45"/>
      <c r="Q100" s="45"/>
      <c r="R100" s="45"/>
      <c r="S100" s="45">
        <v>0</v>
      </c>
      <c r="T100" s="45">
        <v>2</v>
      </c>
      <c r="U100" s="45">
        <v>3</v>
      </c>
      <c r="V100" s="45">
        <v>0</v>
      </c>
      <c r="W100" s="45">
        <v>1</v>
      </c>
      <c r="X100" s="45">
        <v>0</v>
      </c>
      <c r="Y100" s="45">
        <v>0</v>
      </c>
      <c r="Z100" s="45">
        <v>1</v>
      </c>
      <c r="AA100" s="45">
        <v>0</v>
      </c>
      <c r="AB100" s="45">
        <v>0</v>
      </c>
      <c r="AC100" s="50" t="s">
        <v>62</v>
      </c>
      <c r="AD100" s="47" t="s">
        <v>70</v>
      </c>
      <c r="AE100" s="50">
        <v>1</v>
      </c>
      <c r="AF100" s="51">
        <v>1</v>
      </c>
      <c r="AG100" s="51">
        <v>1</v>
      </c>
      <c r="AH100" s="51">
        <v>1</v>
      </c>
      <c r="AI100" s="51">
        <v>1</v>
      </c>
      <c r="AJ100" s="51">
        <v>1</v>
      </c>
      <c r="AK100" s="51"/>
      <c r="AL100" s="51"/>
      <c r="AM100" s="51"/>
      <c r="AN100" s="51">
        <v>1</v>
      </c>
      <c r="AO100" s="48"/>
    </row>
    <row r="101" spans="1:41" s="49" customFormat="1" ht="24" x14ac:dyDescent="0.25">
      <c r="A101" s="42"/>
      <c r="B101" s="43"/>
      <c r="C101" s="43"/>
      <c r="D101" s="43"/>
      <c r="E101" s="44"/>
      <c r="F101" s="44"/>
      <c r="G101" s="44"/>
      <c r="H101" s="44"/>
      <c r="I101" s="44"/>
      <c r="J101" s="45"/>
      <c r="K101" s="45"/>
      <c r="L101" s="45"/>
      <c r="M101" s="45"/>
      <c r="N101" s="45"/>
      <c r="O101" s="45"/>
      <c r="P101" s="45"/>
      <c r="Q101" s="45"/>
      <c r="R101" s="45"/>
      <c r="S101" s="45">
        <v>0</v>
      </c>
      <c r="T101" s="45">
        <v>2</v>
      </c>
      <c r="U101" s="45">
        <v>3</v>
      </c>
      <c r="V101" s="45">
        <v>0</v>
      </c>
      <c r="W101" s="45">
        <v>1</v>
      </c>
      <c r="X101" s="45">
        <v>0</v>
      </c>
      <c r="Y101" s="45">
        <v>0</v>
      </c>
      <c r="Z101" s="45">
        <v>1</v>
      </c>
      <c r="AA101" s="45">
        <v>0</v>
      </c>
      <c r="AB101" s="45">
        <v>1</v>
      </c>
      <c r="AC101" s="50" t="s">
        <v>95</v>
      </c>
      <c r="AD101" s="47" t="s">
        <v>57</v>
      </c>
      <c r="AE101" s="50">
        <v>1700</v>
      </c>
      <c r="AF101" s="51">
        <v>1750</v>
      </c>
      <c r="AG101" s="51">
        <v>1700</v>
      </c>
      <c r="AH101" s="51">
        <v>1850</v>
      </c>
      <c r="AI101" s="51">
        <v>1900</v>
      </c>
      <c r="AJ101" s="51">
        <v>2000</v>
      </c>
      <c r="AK101" s="51"/>
      <c r="AL101" s="51"/>
      <c r="AM101" s="51"/>
      <c r="AN101" s="51">
        <v>10900</v>
      </c>
      <c r="AO101" s="48"/>
    </row>
    <row r="102" spans="1:41" s="49" customFormat="1" ht="36" x14ac:dyDescent="0.25">
      <c r="A102" s="42"/>
      <c r="B102" s="43"/>
      <c r="C102" s="43"/>
      <c r="D102" s="43"/>
      <c r="E102" s="44"/>
      <c r="F102" s="44"/>
      <c r="G102" s="44"/>
      <c r="H102" s="44"/>
      <c r="I102" s="44"/>
      <c r="J102" s="45"/>
      <c r="K102" s="45"/>
      <c r="L102" s="45"/>
      <c r="M102" s="45"/>
      <c r="N102" s="45"/>
      <c r="O102" s="45"/>
      <c r="P102" s="45"/>
      <c r="Q102" s="45"/>
      <c r="R102" s="45"/>
      <c r="S102" s="45">
        <v>0</v>
      </c>
      <c r="T102" s="45">
        <v>2</v>
      </c>
      <c r="U102" s="45">
        <v>3</v>
      </c>
      <c r="V102" s="45">
        <v>0</v>
      </c>
      <c r="W102" s="45">
        <v>1</v>
      </c>
      <c r="X102" s="45">
        <v>0</v>
      </c>
      <c r="Y102" s="45">
        <v>0</v>
      </c>
      <c r="Z102" s="45">
        <v>2</v>
      </c>
      <c r="AA102" s="45">
        <v>0</v>
      </c>
      <c r="AB102" s="45">
        <v>0</v>
      </c>
      <c r="AC102" s="50" t="s">
        <v>63</v>
      </c>
      <c r="AD102" s="47" t="s">
        <v>70</v>
      </c>
      <c r="AE102" s="50">
        <v>1</v>
      </c>
      <c r="AF102" s="51">
        <v>1</v>
      </c>
      <c r="AG102" s="51">
        <v>1</v>
      </c>
      <c r="AH102" s="51">
        <v>1</v>
      </c>
      <c r="AI102" s="51">
        <v>1</v>
      </c>
      <c r="AJ102" s="51">
        <v>1</v>
      </c>
      <c r="AK102" s="51"/>
      <c r="AL102" s="51"/>
      <c r="AM102" s="51"/>
      <c r="AN102" s="51">
        <v>1</v>
      </c>
      <c r="AO102" s="48"/>
    </row>
    <row r="103" spans="1:41" s="49" customFormat="1" ht="24" x14ac:dyDescent="0.25">
      <c r="A103" s="42"/>
      <c r="B103" s="43"/>
      <c r="C103" s="43"/>
      <c r="D103" s="43"/>
      <c r="E103" s="44"/>
      <c r="F103" s="44"/>
      <c r="G103" s="44"/>
      <c r="H103" s="44"/>
      <c r="I103" s="44"/>
      <c r="J103" s="45"/>
      <c r="K103" s="45"/>
      <c r="L103" s="45"/>
      <c r="M103" s="45"/>
      <c r="N103" s="45"/>
      <c r="O103" s="45"/>
      <c r="P103" s="45"/>
      <c r="Q103" s="45"/>
      <c r="R103" s="45"/>
      <c r="S103" s="45">
        <v>0</v>
      </c>
      <c r="T103" s="45">
        <v>2</v>
      </c>
      <c r="U103" s="45">
        <v>3</v>
      </c>
      <c r="V103" s="45">
        <v>0</v>
      </c>
      <c r="W103" s="45">
        <v>1</v>
      </c>
      <c r="X103" s="45">
        <v>0</v>
      </c>
      <c r="Y103" s="45">
        <v>0</v>
      </c>
      <c r="Z103" s="45">
        <v>2</v>
      </c>
      <c r="AA103" s="45">
        <v>0</v>
      </c>
      <c r="AB103" s="45">
        <v>1</v>
      </c>
      <c r="AC103" s="50" t="s">
        <v>94</v>
      </c>
      <c r="AD103" s="47" t="s">
        <v>45</v>
      </c>
      <c r="AE103" s="50">
        <v>60</v>
      </c>
      <c r="AF103" s="51">
        <v>65</v>
      </c>
      <c r="AG103" s="51">
        <v>70</v>
      </c>
      <c r="AH103" s="51">
        <v>70</v>
      </c>
      <c r="AI103" s="51">
        <v>70</v>
      </c>
      <c r="AJ103" s="51">
        <v>70</v>
      </c>
      <c r="AK103" s="51"/>
      <c r="AL103" s="51"/>
      <c r="AM103" s="51"/>
      <c r="AN103" s="51">
        <v>70</v>
      </c>
      <c r="AO103" s="48"/>
    </row>
    <row r="104" spans="1:41" s="49" customFormat="1" ht="24" x14ac:dyDescent="0.25">
      <c r="A104" s="42"/>
      <c r="B104" s="43"/>
      <c r="C104" s="43"/>
      <c r="D104" s="43"/>
      <c r="E104" s="44"/>
      <c r="F104" s="44"/>
      <c r="G104" s="44"/>
      <c r="H104" s="44"/>
      <c r="I104" s="44"/>
      <c r="J104" s="45"/>
      <c r="K104" s="45"/>
      <c r="L104" s="45"/>
      <c r="M104" s="45"/>
      <c r="N104" s="45"/>
      <c r="O104" s="45"/>
      <c r="P104" s="45"/>
      <c r="Q104" s="45"/>
      <c r="R104" s="45"/>
      <c r="S104" s="45">
        <v>0</v>
      </c>
      <c r="T104" s="45">
        <v>2</v>
      </c>
      <c r="U104" s="45">
        <v>3</v>
      </c>
      <c r="V104" s="45">
        <v>0</v>
      </c>
      <c r="W104" s="45">
        <v>2</v>
      </c>
      <c r="X104" s="45">
        <v>0</v>
      </c>
      <c r="Y104" s="45">
        <v>0</v>
      </c>
      <c r="Z104" s="45">
        <v>0</v>
      </c>
      <c r="AA104" s="45">
        <v>0</v>
      </c>
      <c r="AB104" s="45">
        <v>0</v>
      </c>
      <c r="AC104" s="50" t="s">
        <v>80</v>
      </c>
      <c r="AD104" s="47" t="s">
        <v>30</v>
      </c>
      <c r="AE104" s="50">
        <v>0</v>
      </c>
      <c r="AF104" s="51">
        <v>0</v>
      </c>
      <c r="AG104" s="51">
        <v>0</v>
      </c>
      <c r="AH104" s="51">
        <v>0</v>
      </c>
      <c r="AI104" s="51">
        <v>0</v>
      </c>
      <c r="AJ104" s="51">
        <v>0</v>
      </c>
      <c r="AK104" s="51"/>
      <c r="AL104" s="51"/>
      <c r="AM104" s="51"/>
      <c r="AN104" s="51">
        <v>0</v>
      </c>
      <c r="AO104" s="48"/>
    </row>
    <row r="105" spans="1:41" s="49" customFormat="1" ht="24" x14ac:dyDescent="0.25">
      <c r="A105" s="42"/>
      <c r="B105" s="43"/>
      <c r="C105" s="43"/>
      <c r="D105" s="43"/>
      <c r="E105" s="44"/>
      <c r="F105" s="44"/>
      <c r="G105" s="44"/>
      <c r="H105" s="44"/>
      <c r="I105" s="44"/>
      <c r="J105" s="45"/>
      <c r="K105" s="45"/>
      <c r="L105" s="45"/>
      <c r="M105" s="45"/>
      <c r="N105" s="45"/>
      <c r="O105" s="45"/>
      <c r="P105" s="45"/>
      <c r="Q105" s="45"/>
      <c r="R105" s="45"/>
      <c r="S105" s="45">
        <v>0</v>
      </c>
      <c r="T105" s="45">
        <v>2</v>
      </c>
      <c r="U105" s="45">
        <v>3</v>
      </c>
      <c r="V105" s="45">
        <v>0</v>
      </c>
      <c r="W105" s="45">
        <v>2</v>
      </c>
      <c r="X105" s="45">
        <v>0</v>
      </c>
      <c r="Y105" s="45">
        <v>0</v>
      </c>
      <c r="Z105" s="45">
        <v>0</v>
      </c>
      <c r="AA105" s="45">
        <v>0</v>
      </c>
      <c r="AB105" s="45">
        <v>1</v>
      </c>
      <c r="AC105" s="50" t="s">
        <v>65</v>
      </c>
      <c r="AD105" s="47" t="s">
        <v>70</v>
      </c>
      <c r="AE105" s="50">
        <v>1</v>
      </c>
      <c r="AF105" s="51">
        <v>1</v>
      </c>
      <c r="AG105" s="51">
        <v>1</v>
      </c>
      <c r="AH105" s="51">
        <v>1</v>
      </c>
      <c r="AI105" s="51">
        <v>1</v>
      </c>
      <c r="AJ105" s="51">
        <v>1</v>
      </c>
      <c r="AK105" s="51"/>
      <c r="AL105" s="51"/>
      <c r="AM105" s="51"/>
      <c r="AN105" s="51">
        <v>1</v>
      </c>
      <c r="AO105" s="48"/>
    </row>
    <row r="106" spans="1:41" s="49" customFormat="1" ht="24" x14ac:dyDescent="0.25">
      <c r="A106" s="42"/>
      <c r="B106" s="43"/>
      <c r="C106" s="43"/>
      <c r="D106" s="43"/>
      <c r="E106" s="44"/>
      <c r="F106" s="44"/>
      <c r="G106" s="44"/>
      <c r="H106" s="44"/>
      <c r="I106" s="44"/>
      <c r="J106" s="45"/>
      <c r="K106" s="45"/>
      <c r="L106" s="45"/>
      <c r="M106" s="45"/>
      <c r="N106" s="45"/>
      <c r="O106" s="45"/>
      <c r="P106" s="45"/>
      <c r="Q106" s="45"/>
      <c r="R106" s="45"/>
      <c r="S106" s="45">
        <v>0</v>
      </c>
      <c r="T106" s="45">
        <v>2</v>
      </c>
      <c r="U106" s="45">
        <v>3</v>
      </c>
      <c r="V106" s="45">
        <v>0</v>
      </c>
      <c r="W106" s="45">
        <v>2</v>
      </c>
      <c r="X106" s="45">
        <v>0</v>
      </c>
      <c r="Y106" s="45">
        <v>0</v>
      </c>
      <c r="Z106" s="45">
        <v>1</v>
      </c>
      <c r="AA106" s="45">
        <v>0</v>
      </c>
      <c r="AB106" s="45">
        <v>0</v>
      </c>
      <c r="AC106" s="50" t="s">
        <v>66</v>
      </c>
      <c r="AD106" s="47" t="s">
        <v>70</v>
      </c>
      <c r="AE106" s="50">
        <v>1</v>
      </c>
      <c r="AF106" s="51">
        <v>1</v>
      </c>
      <c r="AG106" s="51">
        <v>1</v>
      </c>
      <c r="AH106" s="51">
        <v>1</v>
      </c>
      <c r="AI106" s="51">
        <v>1</v>
      </c>
      <c r="AJ106" s="51">
        <v>1</v>
      </c>
      <c r="AK106" s="51"/>
      <c r="AL106" s="51"/>
      <c r="AM106" s="51"/>
      <c r="AN106" s="51">
        <v>1</v>
      </c>
      <c r="AO106" s="48"/>
    </row>
    <row r="107" spans="1:41" s="49" customFormat="1" ht="24" x14ac:dyDescent="0.25">
      <c r="A107" s="42"/>
      <c r="B107" s="43"/>
      <c r="C107" s="43"/>
      <c r="D107" s="43"/>
      <c r="E107" s="44"/>
      <c r="F107" s="44"/>
      <c r="G107" s="44"/>
      <c r="H107" s="44"/>
      <c r="I107" s="44"/>
      <c r="J107" s="45"/>
      <c r="K107" s="45"/>
      <c r="L107" s="45"/>
      <c r="M107" s="45"/>
      <c r="N107" s="45"/>
      <c r="O107" s="45"/>
      <c r="P107" s="45"/>
      <c r="Q107" s="45"/>
      <c r="R107" s="45"/>
      <c r="S107" s="45">
        <v>0</v>
      </c>
      <c r="T107" s="45">
        <v>2</v>
      </c>
      <c r="U107" s="45">
        <v>3</v>
      </c>
      <c r="V107" s="45">
        <v>0</v>
      </c>
      <c r="W107" s="45">
        <v>2</v>
      </c>
      <c r="X107" s="45">
        <v>0</v>
      </c>
      <c r="Y107" s="45">
        <v>0</v>
      </c>
      <c r="Z107" s="45">
        <v>1</v>
      </c>
      <c r="AA107" s="45">
        <v>0</v>
      </c>
      <c r="AB107" s="45">
        <v>1</v>
      </c>
      <c r="AC107" s="50" t="s">
        <v>96</v>
      </c>
      <c r="AD107" s="47" t="s">
        <v>48</v>
      </c>
      <c r="AE107" s="50">
        <v>5</v>
      </c>
      <c r="AF107" s="51">
        <v>5</v>
      </c>
      <c r="AG107" s="51">
        <v>5</v>
      </c>
      <c r="AH107" s="51">
        <v>5</v>
      </c>
      <c r="AI107" s="51">
        <v>5</v>
      </c>
      <c r="AJ107" s="51">
        <v>5</v>
      </c>
      <c r="AK107" s="51"/>
      <c r="AL107" s="51"/>
      <c r="AM107" s="51"/>
      <c r="AN107" s="51">
        <v>30</v>
      </c>
      <c r="AO107" s="48"/>
    </row>
    <row r="108" spans="1:41" s="49" customFormat="1" ht="36" x14ac:dyDescent="0.25">
      <c r="A108" s="42"/>
      <c r="B108" s="43"/>
      <c r="C108" s="43"/>
      <c r="D108" s="43"/>
      <c r="E108" s="44"/>
      <c r="F108" s="44"/>
      <c r="G108" s="44"/>
      <c r="H108" s="44"/>
      <c r="I108" s="44"/>
      <c r="J108" s="45"/>
      <c r="K108" s="45"/>
      <c r="L108" s="45"/>
      <c r="M108" s="45"/>
      <c r="N108" s="45"/>
      <c r="O108" s="45"/>
      <c r="P108" s="45"/>
      <c r="Q108" s="45"/>
      <c r="R108" s="45"/>
      <c r="S108" s="45">
        <v>0</v>
      </c>
      <c r="T108" s="45">
        <v>2</v>
      </c>
      <c r="U108" s="45">
        <v>3</v>
      </c>
      <c r="V108" s="45">
        <v>0</v>
      </c>
      <c r="W108" s="45">
        <v>2</v>
      </c>
      <c r="X108" s="45">
        <v>0</v>
      </c>
      <c r="Y108" s="45">
        <v>0</v>
      </c>
      <c r="Z108" s="45">
        <v>2</v>
      </c>
      <c r="AA108" s="45">
        <v>0</v>
      </c>
      <c r="AB108" s="45">
        <v>0</v>
      </c>
      <c r="AC108" s="50" t="s">
        <v>67</v>
      </c>
      <c r="AD108" s="47" t="s">
        <v>70</v>
      </c>
      <c r="AE108" s="50">
        <v>1</v>
      </c>
      <c r="AF108" s="51">
        <v>1</v>
      </c>
      <c r="AG108" s="51">
        <v>1</v>
      </c>
      <c r="AH108" s="51">
        <v>1</v>
      </c>
      <c r="AI108" s="51">
        <v>1</v>
      </c>
      <c r="AJ108" s="51">
        <v>1</v>
      </c>
      <c r="AK108" s="51"/>
      <c r="AL108" s="51"/>
      <c r="AM108" s="51"/>
      <c r="AN108" s="51">
        <v>1</v>
      </c>
      <c r="AO108" s="48"/>
    </row>
    <row r="109" spans="1:41" s="49" customFormat="1" ht="24" x14ac:dyDescent="0.25">
      <c r="A109" s="42"/>
      <c r="B109" s="43"/>
      <c r="C109" s="43"/>
      <c r="D109" s="43"/>
      <c r="E109" s="44"/>
      <c r="F109" s="44"/>
      <c r="G109" s="44"/>
      <c r="H109" s="44"/>
      <c r="I109" s="44"/>
      <c r="J109" s="45"/>
      <c r="K109" s="45"/>
      <c r="L109" s="45"/>
      <c r="M109" s="45"/>
      <c r="N109" s="45"/>
      <c r="O109" s="45"/>
      <c r="P109" s="45"/>
      <c r="Q109" s="45"/>
      <c r="R109" s="45"/>
      <c r="S109" s="45">
        <v>0</v>
      </c>
      <c r="T109" s="45">
        <v>2</v>
      </c>
      <c r="U109" s="45">
        <v>3</v>
      </c>
      <c r="V109" s="45">
        <v>0</v>
      </c>
      <c r="W109" s="45">
        <v>2</v>
      </c>
      <c r="X109" s="45">
        <v>0</v>
      </c>
      <c r="Y109" s="45">
        <v>0</v>
      </c>
      <c r="Z109" s="45">
        <v>2</v>
      </c>
      <c r="AA109" s="45">
        <v>0</v>
      </c>
      <c r="AB109" s="45">
        <v>1</v>
      </c>
      <c r="AC109" s="50" t="s">
        <v>97</v>
      </c>
      <c r="AD109" s="47" t="s">
        <v>48</v>
      </c>
      <c r="AE109" s="50">
        <v>8</v>
      </c>
      <c r="AF109" s="51">
        <v>10</v>
      </c>
      <c r="AG109" s="51">
        <v>10</v>
      </c>
      <c r="AH109" s="51">
        <v>10</v>
      </c>
      <c r="AI109" s="51">
        <v>10</v>
      </c>
      <c r="AJ109" s="51">
        <v>10</v>
      </c>
      <c r="AK109" s="51"/>
      <c r="AL109" s="51"/>
      <c r="AM109" s="51"/>
      <c r="AN109" s="51">
        <v>58</v>
      </c>
      <c r="AO109" s="48"/>
    </row>
    <row r="110" spans="1:41" s="49" customFormat="1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48"/>
      <c r="N110" s="48"/>
      <c r="O110" s="48"/>
      <c r="P110" s="48"/>
      <c r="Q110" s="48"/>
      <c r="R110" s="48"/>
      <c r="S110" s="48"/>
      <c r="T110" s="48"/>
      <c r="U110" s="42"/>
      <c r="V110" s="42"/>
      <c r="W110" s="42"/>
      <c r="X110" s="42"/>
      <c r="Y110" s="42"/>
      <c r="Z110" s="42"/>
      <c r="AA110" s="42"/>
      <c r="AB110" s="42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</row>
    <row r="111" spans="1:41" s="49" customFormat="1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48"/>
      <c r="N111" s="48"/>
      <c r="O111" s="48"/>
      <c r="P111" s="48"/>
      <c r="Q111" s="48"/>
      <c r="R111" s="48"/>
      <c r="S111" s="48"/>
      <c r="T111" s="48"/>
      <c r="U111" s="42"/>
      <c r="V111" s="42"/>
      <c r="W111" s="42"/>
      <c r="X111" s="42"/>
      <c r="Y111" s="42"/>
      <c r="Z111" s="42"/>
      <c r="AA111" s="42"/>
      <c r="AB111" s="42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</row>
    <row r="112" spans="1:41" s="49" customFormat="1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48"/>
      <c r="N112" s="48"/>
      <c r="O112" s="48"/>
      <c r="P112" s="48"/>
      <c r="Q112" s="48"/>
      <c r="R112" s="48"/>
      <c r="S112" s="48"/>
      <c r="T112" s="48"/>
      <c r="U112" s="42"/>
      <c r="V112" s="42"/>
      <c r="W112" s="42"/>
      <c r="X112" s="42"/>
      <c r="Y112" s="42"/>
      <c r="Z112" s="42"/>
      <c r="AA112" s="42"/>
      <c r="AB112" s="42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</row>
    <row r="113" spans="1:40" s="49" customFormat="1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48"/>
      <c r="N113" s="48"/>
      <c r="O113" s="48"/>
      <c r="P113" s="48"/>
      <c r="Q113" s="48"/>
      <c r="R113" s="48"/>
      <c r="S113" s="48"/>
      <c r="T113" s="48"/>
      <c r="U113" s="42"/>
      <c r="V113" s="42"/>
      <c r="W113" s="42"/>
      <c r="X113" s="42"/>
      <c r="Y113" s="42"/>
      <c r="Z113" s="42"/>
      <c r="AA113" s="42"/>
      <c r="AB113" s="42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</row>
    <row r="114" spans="1:40" s="49" customFormat="1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48"/>
      <c r="N114" s="48"/>
      <c r="O114" s="48"/>
      <c r="P114" s="48"/>
      <c r="Q114" s="48"/>
      <c r="R114" s="48"/>
      <c r="S114" s="48"/>
      <c r="T114" s="48"/>
      <c r="U114" s="42"/>
      <c r="V114" s="42"/>
      <c r="W114" s="42"/>
      <c r="X114" s="42"/>
      <c r="Y114" s="42"/>
      <c r="Z114" s="42"/>
      <c r="AA114" s="42"/>
      <c r="AB114" s="42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</row>
    <row r="115" spans="1:40" s="49" customFormat="1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48"/>
      <c r="N115" s="48"/>
      <c r="O115" s="48"/>
      <c r="P115" s="48"/>
      <c r="Q115" s="48"/>
      <c r="R115" s="48"/>
      <c r="S115" s="48"/>
      <c r="T115" s="48"/>
      <c r="U115" s="42"/>
      <c r="V115" s="42"/>
      <c r="W115" s="42"/>
      <c r="X115" s="42"/>
      <c r="Y115" s="42"/>
      <c r="Z115" s="42"/>
      <c r="AA115" s="42"/>
      <c r="AB115" s="42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</row>
    <row r="116" spans="1:40" s="49" customFormat="1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48"/>
      <c r="N116" s="48"/>
      <c r="O116" s="48"/>
      <c r="P116" s="48"/>
      <c r="Q116" s="48"/>
      <c r="R116" s="48"/>
      <c r="S116" s="48"/>
      <c r="T116" s="48"/>
      <c r="U116" s="42"/>
      <c r="V116" s="42"/>
      <c r="W116" s="42"/>
      <c r="X116" s="42"/>
      <c r="Y116" s="42"/>
      <c r="Z116" s="42"/>
      <c r="AA116" s="42"/>
      <c r="AB116" s="42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</row>
    <row r="117" spans="1:40" s="49" customFormat="1" x14ac:dyDescent="0.2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48"/>
      <c r="N117" s="48"/>
      <c r="O117" s="48"/>
      <c r="P117" s="48"/>
      <c r="Q117" s="48"/>
      <c r="R117" s="48"/>
      <c r="S117" s="48"/>
      <c r="T117" s="48"/>
      <c r="U117" s="42"/>
      <c r="V117" s="42"/>
      <c r="W117" s="42"/>
      <c r="X117" s="42"/>
      <c r="Y117" s="42"/>
      <c r="Z117" s="42"/>
      <c r="AA117" s="42"/>
      <c r="AB117" s="42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</row>
    <row r="118" spans="1:40" s="49" customFormat="1" x14ac:dyDescent="0.2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48"/>
      <c r="N118" s="48"/>
      <c r="O118" s="48"/>
      <c r="P118" s="48"/>
      <c r="Q118" s="48"/>
      <c r="R118" s="48"/>
      <c r="S118" s="48"/>
      <c r="T118" s="48"/>
      <c r="U118" s="42"/>
      <c r="V118" s="42"/>
      <c r="W118" s="42"/>
      <c r="X118" s="42"/>
      <c r="Y118" s="42"/>
      <c r="Z118" s="42"/>
      <c r="AA118" s="42"/>
      <c r="AB118" s="42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</row>
    <row r="119" spans="1:40" s="49" customFormat="1" x14ac:dyDescent="0.2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48"/>
      <c r="N119" s="48"/>
      <c r="O119" s="48"/>
      <c r="P119" s="48"/>
      <c r="Q119" s="48"/>
      <c r="R119" s="48"/>
      <c r="S119" s="48"/>
      <c r="T119" s="48"/>
      <c r="U119" s="42"/>
      <c r="V119" s="42"/>
      <c r="W119" s="42"/>
      <c r="X119" s="42"/>
      <c r="Y119" s="42"/>
      <c r="Z119" s="42"/>
      <c r="AA119" s="42"/>
      <c r="AB119" s="42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</row>
    <row r="120" spans="1:40" s="49" customFormat="1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48"/>
      <c r="N120" s="48"/>
      <c r="O120" s="48"/>
      <c r="P120" s="48"/>
      <c r="Q120" s="48"/>
      <c r="R120" s="48"/>
      <c r="S120" s="48"/>
      <c r="T120" s="48"/>
      <c r="U120" s="42"/>
      <c r="V120" s="42"/>
      <c r="W120" s="42"/>
      <c r="X120" s="42"/>
      <c r="Y120" s="42"/>
      <c r="Z120" s="42"/>
      <c r="AA120" s="42"/>
      <c r="AB120" s="42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</row>
    <row r="121" spans="1:40" s="49" customFormat="1" x14ac:dyDescent="0.2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48"/>
      <c r="N121" s="48"/>
      <c r="O121" s="48"/>
      <c r="P121" s="48"/>
      <c r="Q121" s="48"/>
      <c r="R121" s="48"/>
      <c r="S121" s="48"/>
      <c r="T121" s="48"/>
      <c r="U121" s="42"/>
      <c r="V121" s="42"/>
      <c r="W121" s="42"/>
      <c r="X121" s="42"/>
      <c r="Y121" s="42"/>
      <c r="Z121" s="42"/>
      <c r="AA121" s="42"/>
      <c r="AB121" s="42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</row>
    <row r="122" spans="1:40" s="49" customFormat="1" x14ac:dyDescent="0.2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48"/>
      <c r="N122" s="48"/>
      <c r="O122" s="48"/>
      <c r="P122" s="48"/>
      <c r="Q122" s="48"/>
      <c r="R122" s="48"/>
      <c r="S122" s="48"/>
      <c r="T122" s="48"/>
      <c r="U122" s="42"/>
      <c r="V122" s="42"/>
      <c r="W122" s="42"/>
      <c r="X122" s="42"/>
      <c r="Y122" s="42"/>
      <c r="Z122" s="42"/>
      <c r="AA122" s="42"/>
      <c r="AB122" s="42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</row>
    <row r="123" spans="1:40" s="49" customFormat="1" x14ac:dyDescent="0.2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48"/>
      <c r="N123" s="48"/>
      <c r="O123" s="48"/>
      <c r="P123" s="48"/>
      <c r="Q123" s="48"/>
      <c r="R123" s="48"/>
      <c r="S123" s="48"/>
      <c r="T123" s="48"/>
      <c r="U123" s="42"/>
      <c r="V123" s="42"/>
      <c r="W123" s="42"/>
      <c r="X123" s="42"/>
      <c r="Y123" s="42"/>
      <c r="Z123" s="42"/>
      <c r="AA123" s="42"/>
      <c r="AB123" s="42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</row>
    <row r="124" spans="1:40" s="49" customFormat="1" x14ac:dyDescent="0.2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48"/>
      <c r="N124" s="48"/>
      <c r="O124" s="48"/>
      <c r="P124" s="48"/>
      <c r="Q124" s="48"/>
      <c r="R124" s="48"/>
      <c r="S124" s="48"/>
      <c r="T124" s="48"/>
      <c r="U124" s="42"/>
      <c r="V124" s="42"/>
      <c r="W124" s="42"/>
      <c r="X124" s="42"/>
      <c r="Y124" s="42"/>
      <c r="Z124" s="42"/>
      <c r="AA124" s="42"/>
      <c r="AB124" s="42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</row>
    <row r="125" spans="1:40" s="49" customFormat="1" x14ac:dyDescent="0.2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48"/>
      <c r="N125" s="48"/>
      <c r="O125" s="48"/>
      <c r="P125" s="48"/>
      <c r="Q125" s="48"/>
      <c r="R125" s="48"/>
      <c r="S125" s="48"/>
      <c r="T125" s="48"/>
      <c r="U125" s="42"/>
      <c r="V125" s="42"/>
      <c r="W125" s="42"/>
      <c r="X125" s="42"/>
      <c r="Y125" s="42"/>
      <c r="Z125" s="42"/>
      <c r="AA125" s="42"/>
      <c r="AB125" s="42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</row>
    <row r="126" spans="1:40" s="49" customFormat="1" x14ac:dyDescent="0.2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48"/>
      <c r="N126" s="48"/>
      <c r="O126" s="48"/>
      <c r="P126" s="48"/>
      <c r="Q126" s="48"/>
      <c r="R126" s="48"/>
      <c r="S126" s="48"/>
      <c r="T126" s="48"/>
      <c r="U126" s="42"/>
      <c r="V126" s="42"/>
      <c r="W126" s="42"/>
      <c r="X126" s="42"/>
      <c r="Y126" s="42"/>
      <c r="Z126" s="42"/>
      <c r="AA126" s="42"/>
      <c r="AB126" s="42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</row>
    <row r="127" spans="1:40" s="49" customFormat="1" x14ac:dyDescent="0.2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48"/>
      <c r="N127" s="48"/>
      <c r="O127" s="48"/>
      <c r="P127" s="48"/>
      <c r="Q127" s="48"/>
      <c r="R127" s="48"/>
      <c r="S127" s="48"/>
      <c r="T127" s="48"/>
      <c r="U127" s="42"/>
      <c r="V127" s="42"/>
      <c r="W127" s="42"/>
      <c r="X127" s="42"/>
      <c r="Y127" s="42"/>
      <c r="Z127" s="42"/>
      <c r="AA127" s="42"/>
      <c r="AB127" s="42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</row>
    <row r="128" spans="1:40" s="49" customFormat="1" x14ac:dyDescent="0.2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48"/>
      <c r="N128" s="48"/>
      <c r="O128" s="48"/>
      <c r="P128" s="48"/>
      <c r="Q128" s="48"/>
      <c r="R128" s="48"/>
      <c r="S128" s="48"/>
      <c r="T128" s="48"/>
      <c r="U128" s="42"/>
      <c r="V128" s="42"/>
      <c r="W128" s="42"/>
      <c r="X128" s="42"/>
      <c r="Y128" s="42"/>
      <c r="Z128" s="42"/>
      <c r="AA128" s="42"/>
      <c r="AB128" s="42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</row>
    <row r="129" spans="1:40" s="49" customFormat="1" x14ac:dyDescent="0.2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48"/>
      <c r="N129" s="48"/>
      <c r="O129" s="48"/>
      <c r="P129" s="48"/>
      <c r="Q129" s="48"/>
      <c r="R129" s="48"/>
      <c r="S129" s="48"/>
      <c r="T129" s="48"/>
      <c r="U129" s="42"/>
      <c r="V129" s="42"/>
      <c r="W129" s="42"/>
      <c r="X129" s="42"/>
      <c r="Y129" s="42"/>
      <c r="Z129" s="42"/>
      <c r="AA129" s="42"/>
      <c r="AB129" s="42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</row>
    <row r="130" spans="1:40" s="49" customFormat="1" x14ac:dyDescent="0.2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48"/>
      <c r="N130" s="48"/>
      <c r="O130" s="48"/>
      <c r="P130" s="48"/>
      <c r="Q130" s="48"/>
      <c r="R130" s="48"/>
      <c r="S130" s="48"/>
      <c r="T130" s="48"/>
      <c r="U130" s="42"/>
      <c r="V130" s="42"/>
      <c r="W130" s="42"/>
      <c r="X130" s="42"/>
      <c r="Y130" s="42"/>
      <c r="Z130" s="42"/>
      <c r="AA130" s="42"/>
      <c r="AB130" s="42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</row>
    <row r="131" spans="1:40" s="49" customFormat="1" x14ac:dyDescent="0.2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48"/>
      <c r="N131" s="48"/>
      <c r="O131" s="48"/>
      <c r="P131" s="48"/>
      <c r="Q131" s="48"/>
      <c r="R131" s="48"/>
      <c r="S131" s="48"/>
      <c r="T131" s="48"/>
      <c r="U131" s="42"/>
      <c r="V131" s="42"/>
      <c r="W131" s="42"/>
      <c r="X131" s="42"/>
      <c r="Y131" s="42"/>
      <c r="Z131" s="42"/>
      <c r="AA131" s="42"/>
      <c r="AB131" s="42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</row>
    <row r="132" spans="1:40" s="49" customFormat="1" x14ac:dyDescent="0.2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48"/>
      <c r="N132" s="48"/>
      <c r="O132" s="48"/>
      <c r="P132" s="48"/>
      <c r="Q132" s="48"/>
      <c r="R132" s="48"/>
      <c r="S132" s="48"/>
      <c r="T132" s="48"/>
      <c r="U132" s="42"/>
      <c r="V132" s="42"/>
      <c r="W132" s="42"/>
      <c r="X132" s="42"/>
      <c r="Y132" s="42"/>
      <c r="Z132" s="42"/>
      <c r="AA132" s="42"/>
      <c r="AB132" s="42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</row>
    <row r="133" spans="1:40" s="49" customFormat="1" x14ac:dyDescent="0.2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48"/>
      <c r="N133" s="48"/>
      <c r="O133" s="48"/>
      <c r="P133" s="48"/>
      <c r="Q133" s="48"/>
      <c r="R133" s="48"/>
      <c r="S133" s="48"/>
      <c r="T133" s="48"/>
      <c r="U133" s="42"/>
      <c r="V133" s="42"/>
      <c r="W133" s="42"/>
      <c r="X133" s="42"/>
      <c r="Y133" s="42"/>
      <c r="Z133" s="42"/>
      <c r="AA133" s="42"/>
      <c r="AB133" s="42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</row>
    <row r="134" spans="1:40" s="49" customFormat="1" x14ac:dyDescent="0.2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48"/>
      <c r="N134" s="48"/>
      <c r="O134" s="48"/>
      <c r="P134" s="48"/>
      <c r="Q134" s="48"/>
      <c r="R134" s="48"/>
      <c r="S134" s="48"/>
      <c r="T134" s="48"/>
      <c r="U134" s="42"/>
      <c r="V134" s="42"/>
      <c r="W134" s="42"/>
      <c r="X134" s="42"/>
      <c r="Y134" s="42"/>
      <c r="Z134" s="42"/>
      <c r="AA134" s="42"/>
      <c r="AB134" s="42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</row>
    <row r="135" spans="1:40" s="49" customFormat="1" x14ac:dyDescent="0.2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48"/>
      <c r="N135" s="48"/>
      <c r="O135" s="48"/>
      <c r="P135" s="48"/>
      <c r="Q135" s="48"/>
      <c r="R135" s="48"/>
      <c r="S135" s="48"/>
      <c r="T135" s="48"/>
      <c r="U135" s="42"/>
      <c r="V135" s="42"/>
      <c r="W135" s="42"/>
      <c r="X135" s="42"/>
      <c r="Y135" s="42"/>
      <c r="Z135" s="42"/>
      <c r="AA135" s="42"/>
      <c r="AB135" s="42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</row>
    <row r="136" spans="1:40" s="49" customFormat="1" x14ac:dyDescent="0.2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48"/>
      <c r="N136" s="48"/>
      <c r="O136" s="48"/>
      <c r="P136" s="48"/>
      <c r="Q136" s="48"/>
      <c r="R136" s="48"/>
      <c r="S136" s="48"/>
      <c r="T136" s="48"/>
      <c r="U136" s="42"/>
      <c r="V136" s="42"/>
      <c r="W136" s="42"/>
      <c r="X136" s="42"/>
      <c r="Y136" s="42"/>
      <c r="Z136" s="42"/>
      <c r="AA136" s="42"/>
      <c r="AB136" s="42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</row>
    <row r="137" spans="1:40" s="49" customFormat="1" x14ac:dyDescent="0.2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48"/>
      <c r="N137" s="48"/>
      <c r="O137" s="48"/>
      <c r="P137" s="48"/>
      <c r="Q137" s="48"/>
      <c r="R137" s="48"/>
      <c r="S137" s="48"/>
      <c r="T137" s="48"/>
      <c r="U137" s="42"/>
      <c r="V137" s="42"/>
      <c r="W137" s="42"/>
      <c r="X137" s="42"/>
      <c r="Y137" s="42"/>
      <c r="Z137" s="42"/>
      <c r="AA137" s="42"/>
      <c r="AB137" s="42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</row>
    <row r="138" spans="1:40" s="49" customFormat="1" x14ac:dyDescent="0.2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48"/>
      <c r="N138" s="48"/>
      <c r="O138" s="48"/>
      <c r="P138" s="48"/>
      <c r="Q138" s="48"/>
      <c r="R138" s="48"/>
      <c r="S138" s="48"/>
      <c r="T138" s="48"/>
      <c r="U138" s="42"/>
      <c r="V138" s="42"/>
      <c r="W138" s="42"/>
      <c r="X138" s="42"/>
      <c r="Y138" s="42"/>
      <c r="Z138" s="42"/>
      <c r="AA138" s="42"/>
      <c r="AB138" s="42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</row>
    <row r="139" spans="1:40" s="49" customFormat="1" x14ac:dyDescent="0.2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48"/>
      <c r="N139" s="48"/>
      <c r="O139" s="48"/>
      <c r="P139" s="48"/>
      <c r="Q139" s="48"/>
      <c r="R139" s="48"/>
      <c r="S139" s="48"/>
      <c r="T139" s="48"/>
      <c r="U139" s="42"/>
      <c r="V139" s="42"/>
      <c r="W139" s="42"/>
      <c r="X139" s="42"/>
      <c r="Y139" s="42"/>
      <c r="Z139" s="42"/>
      <c r="AA139" s="42"/>
      <c r="AB139" s="42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</row>
    <row r="140" spans="1:40" s="49" customFormat="1" x14ac:dyDescent="0.2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48"/>
      <c r="N140" s="48"/>
      <c r="O140" s="48"/>
      <c r="P140" s="48"/>
      <c r="Q140" s="48"/>
      <c r="R140" s="48"/>
      <c r="S140" s="48"/>
      <c r="T140" s="48"/>
      <c r="U140" s="42"/>
      <c r="V140" s="42"/>
      <c r="W140" s="42"/>
      <c r="X140" s="42"/>
      <c r="Y140" s="42"/>
      <c r="Z140" s="42"/>
      <c r="AA140" s="42"/>
      <c r="AB140" s="42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</row>
    <row r="141" spans="1:40" s="49" customFormat="1" x14ac:dyDescent="0.2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48"/>
      <c r="N141" s="48"/>
      <c r="O141" s="48"/>
      <c r="P141" s="48"/>
      <c r="Q141" s="48"/>
      <c r="R141" s="48"/>
      <c r="S141" s="48"/>
      <c r="T141" s="48"/>
      <c r="U141" s="42"/>
      <c r="V141" s="42"/>
      <c r="W141" s="42"/>
      <c r="X141" s="42"/>
      <c r="Y141" s="42"/>
      <c r="Z141" s="42"/>
      <c r="AA141" s="42"/>
      <c r="AB141" s="42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</row>
    <row r="142" spans="1:40" s="49" customFormat="1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48"/>
      <c r="N142" s="48"/>
      <c r="O142" s="48"/>
      <c r="P142" s="48"/>
      <c r="Q142" s="48"/>
      <c r="R142" s="48"/>
      <c r="S142" s="48"/>
      <c r="T142" s="48"/>
      <c r="U142" s="42"/>
      <c r="V142" s="42"/>
      <c r="W142" s="42"/>
      <c r="X142" s="42"/>
      <c r="Y142" s="42"/>
      <c r="Z142" s="42"/>
      <c r="AA142" s="42"/>
      <c r="AB142" s="42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</row>
    <row r="143" spans="1:40" s="49" customFormat="1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48"/>
      <c r="N143" s="48"/>
      <c r="O143" s="48"/>
      <c r="P143" s="48"/>
      <c r="Q143" s="48"/>
      <c r="R143" s="48"/>
      <c r="S143" s="48"/>
      <c r="T143" s="48"/>
      <c r="U143" s="42"/>
      <c r="V143" s="42"/>
      <c r="W143" s="42"/>
      <c r="X143" s="42"/>
      <c r="Y143" s="42"/>
      <c r="Z143" s="42"/>
      <c r="AA143" s="42"/>
      <c r="AB143" s="42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</row>
    <row r="144" spans="1:40" s="49" customFormat="1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48"/>
      <c r="N144" s="48"/>
      <c r="O144" s="48"/>
      <c r="P144" s="48"/>
      <c r="Q144" s="48"/>
      <c r="R144" s="48"/>
      <c r="S144" s="48"/>
      <c r="T144" s="48"/>
      <c r="U144" s="42"/>
      <c r="V144" s="42"/>
      <c r="W144" s="42"/>
      <c r="X144" s="42"/>
      <c r="Y144" s="42"/>
      <c r="Z144" s="42"/>
      <c r="AA144" s="42"/>
      <c r="AB144" s="42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</row>
    <row r="145" spans="1:40" s="49" customFormat="1" x14ac:dyDescent="0.2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48"/>
      <c r="N145" s="48"/>
      <c r="O145" s="48"/>
      <c r="P145" s="48"/>
      <c r="Q145" s="48"/>
      <c r="R145" s="48"/>
      <c r="S145" s="48"/>
      <c r="T145" s="48"/>
      <c r="U145" s="42"/>
      <c r="V145" s="42"/>
      <c r="W145" s="42"/>
      <c r="X145" s="42"/>
      <c r="Y145" s="42"/>
      <c r="Z145" s="42"/>
      <c r="AA145" s="42"/>
      <c r="AB145" s="42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</row>
    <row r="146" spans="1:40" s="49" customFormat="1" x14ac:dyDescent="0.2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48"/>
      <c r="N146" s="48"/>
      <c r="O146" s="48"/>
      <c r="P146" s="48"/>
      <c r="Q146" s="48"/>
      <c r="R146" s="48"/>
      <c r="S146" s="48"/>
      <c r="T146" s="48"/>
      <c r="U146" s="42"/>
      <c r="V146" s="42"/>
      <c r="W146" s="42"/>
      <c r="X146" s="42"/>
      <c r="Y146" s="42"/>
      <c r="Z146" s="42"/>
      <c r="AA146" s="42"/>
      <c r="AB146" s="42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</row>
    <row r="147" spans="1:40" s="49" customFormat="1" x14ac:dyDescent="0.2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48"/>
      <c r="N147" s="48"/>
      <c r="O147" s="48"/>
      <c r="P147" s="48"/>
      <c r="Q147" s="48"/>
      <c r="R147" s="48"/>
      <c r="S147" s="48"/>
      <c r="T147" s="48"/>
      <c r="U147" s="42"/>
      <c r="V147" s="42"/>
      <c r="W147" s="42"/>
      <c r="X147" s="42"/>
      <c r="Y147" s="42"/>
      <c r="Z147" s="42"/>
      <c r="AA147" s="42"/>
      <c r="AB147" s="42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</row>
    <row r="148" spans="1:40" s="49" customFormat="1" x14ac:dyDescent="0.2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48"/>
      <c r="N148" s="48"/>
      <c r="O148" s="48"/>
      <c r="P148" s="48"/>
      <c r="Q148" s="48"/>
      <c r="R148" s="48"/>
      <c r="S148" s="48"/>
      <c r="T148" s="48"/>
      <c r="U148" s="42"/>
      <c r="V148" s="42"/>
      <c r="W148" s="42"/>
      <c r="X148" s="42"/>
      <c r="Y148" s="42"/>
      <c r="Z148" s="42"/>
      <c r="AA148" s="42"/>
      <c r="AB148" s="42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</row>
    <row r="149" spans="1:40" s="49" customFormat="1" x14ac:dyDescent="0.2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48"/>
      <c r="N149" s="48"/>
      <c r="O149" s="48"/>
      <c r="P149" s="48"/>
      <c r="Q149" s="48"/>
      <c r="R149" s="48"/>
      <c r="S149" s="48"/>
      <c r="T149" s="48"/>
      <c r="U149" s="42"/>
      <c r="V149" s="42"/>
      <c r="W149" s="42"/>
      <c r="X149" s="42"/>
      <c r="Y149" s="42"/>
      <c r="Z149" s="42"/>
      <c r="AA149" s="42"/>
      <c r="AB149" s="42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</row>
    <row r="150" spans="1:40" s="49" customFormat="1" x14ac:dyDescent="0.2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48"/>
      <c r="N150" s="48"/>
      <c r="O150" s="48"/>
      <c r="P150" s="48"/>
      <c r="Q150" s="48"/>
      <c r="R150" s="48"/>
      <c r="S150" s="48"/>
      <c r="T150" s="48"/>
      <c r="U150" s="42"/>
      <c r="V150" s="42"/>
      <c r="W150" s="42"/>
      <c r="X150" s="42"/>
      <c r="Y150" s="42"/>
      <c r="Z150" s="42"/>
      <c r="AA150" s="42"/>
      <c r="AB150" s="42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</row>
    <row r="151" spans="1:40" s="49" customFormat="1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48"/>
      <c r="N151" s="48"/>
      <c r="O151" s="48"/>
      <c r="P151" s="48"/>
      <c r="Q151" s="48"/>
      <c r="R151" s="48"/>
      <c r="S151" s="48"/>
      <c r="T151" s="48"/>
      <c r="U151" s="42"/>
      <c r="V151" s="42"/>
      <c r="W151" s="42"/>
      <c r="X151" s="42"/>
      <c r="Y151" s="42"/>
      <c r="Z151" s="42"/>
      <c r="AA151" s="42"/>
      <c r="AB151" s="42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</row>
    <row r="152" spans="1:40" s="49" customFormat="1" x14ac:dyDescent="0.2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48"/>
      <c r="N152" s="48"/>
      <c r="O152" s="48"/>
      <c r="P152" s="48"/>
      <c r="Q152" s="48"/>
      <c r="R152" s="48"/>
      <c r="S152" s="48"/>
      <c r="T152" s="48"/>
      <c r="U152" s="42"/>
      <c r="V152" s="42"/>
      <c r="W152" s="42"/>
      <c r="X152" s="42"/>
      <c r="Y152" s="42"/>
      <c r="Z152" s="42"/>
      <c r="AA152" s="42"/>
      <c r="AB152" s="42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</row>
    <row r="153" spans="1:40" s="49" customFormat="1" x14ac:dyDescent="0.2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48"/>
      <c r="N153" s="48"/>
      <c r="O153" s="48"/>
      <c r="P153" s="48"/>
      <c r="Q153" s="48"/>
      <c r="R153" s="48"/>
      <c r="S153" s="48"/>
      <c r="T153" s="48"/>
      <c r="U153" s="42"/>
      <c r="V153" s="42"/>
      <c r="W153" s="42"/>
      <c r="X153" s="42"/>
      <c r="Y153" s="42"/>
      <c r="Z153" s="42"/>
      <c r="AA153" s="42"/>
      <c r="AB153" s="42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</row>
    <row r="154" spans="1:40" s="49" customFormat="1" x14ac:dyDescent="0.2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48"/>
      <c r="N154" s="48"/>
      <c r="O154" s="48"/>
      <c r="P154" s="48"/>
      <c r="Q154" s="48"/>
      <c r="R154" s="48"/>
      <c r="S154" s="48"/>
      <c r="T154" s="48"/>
      <c r="U154" s="42"/>
      <c r="V154" s="42"/>
      <c r="W154" s="42"/>
      <c r="X154" s="42"/>
      <c r="Y154" s="42"/>
      <c r="Z154" s="42"/>
      <c r="AA154" s="42"/>
      <c r="AB154" s="42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</row>
    <row r="155" spans="1:40" s="49" customFormat="1" x14ac:dyDescent="0.2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48"/>
      <c r="N155" s="48"/>
      <c r="O155" s="48"/>
      <c r="P155" s="48"/>
      <c r="Q155" s="48"/>
      <c r="R155" s="48"/>
      <c r="S155" s="48"/>
      <c r="T155" s="48"/>
      <c r="U155" s="42"/>
      <c r="V155" s="42"/>
      <c r="W155" s="42"/>
      <c r="X155" s="42"/>
      <c r="Y155" s="42"/>
      <c r="Z155" s="42"/>
      <c r="AA155" s="42"/>
      <c r="AB155" s="42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</row>
    <row r="156" spans="1:40" s="49" customFormat="1" x14ac:dyDescent="0.2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48"/>
      <c r="N156" s="48"/>
      <c r="O156" s="48"/>
      <c r="P156" s="48"/>
      <c r="Q156" s="48"/>
      <c r="R156" s="48"/>
      <c r="S156" s="48"/>
      <c r="T156" s="48"/>
      <c r="U156" s="42"/>
      <c r="V156" s="42"/>
      <c r="W156" s="42"/>
      <c r="X156" s="42"/>
      <c r="Y156" s="42"/>
      <c r="Z156" s="42"/>
      <c r="AA156" s="42"/>
      <c r="AB156" s="42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</row>
    <row r="157" spans="1:40" s="49" customFormat="1" x14ac:dyDescent="0.2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48"/>
      <c r="N157" s="48"/>
      <c r="O157" s="48"/>
      <c r="P157" s="48"/>
      <c r="Q157" s="48"/>
      <c r="R157" s="48"/>
      <c r="S157" s="48"/>
      <c r="T157" s="48"/>
      <c r="U157" s="42"/>
      <c r="V157" s="42"/>
      <c r="W157" s="42"/>
      <c r="X157" s="42"/>
      <c r="Y157" s="42"/>
      <c r="Z157" s="42"/>
      <c r="AA157" s="42"/>
      <c r="AB157" s="42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</row>
    <row r="158" spans="1:40" s="49" customFormat="1" x14ac:dyDescent="0.2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48"/>
      <c r="N158" s="48"/>
      <c r="O158" s="48"/>
      <c r="P158" s="48"/>
      <c r="Q158" s="48"/>
      <c r="R158" s="48"/>
      <c r="S158" s="48"/>
      <c r="T158" s="48"/>
      <c r="U158" s="42"/>
      <c r="V158" s="42"/>
      <c r="W158" s="42"/>
      <c r="X158" s="42"/>
      <c r="Y158" s="42"/>
      <c r="Z158" s="42"/>
      <c r="AA158" s="42"/>
      <c r="AB158" s="42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</row>
    <row r="159" spans="1:40" s="49" customFormat="1" x14ac:dyDescent="0.2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48"/>
      <c r="N159" s="48"/>
      <c r="O159" s="48"/>
      <c r="P159" s="48"/>
      <c r="Q159" s="48"/>
      <c r="R159" s="48"/>
      <c r="S159" s="48"/>
      <c r="T159" s="48"/>
      <c r="U159" s="42"/>
      <c r="V159" s="42"/>
      <c r="W159" s="42"/>
      <c r="X159" s="42"/>
      <c r="Y159" s="42"/>
      <c r="Z159" s="42"/>
      <c r="AA159" s="42"/>
      <c r="AB159" s="42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</row>
    <row r="160" spans="1:40" s="49" customFormat="1" x14ac:dyDescent="0.2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48"/>
      <c r="N160" s="48"/>
      <c r="O160" s="48"/>
      <c r="P160" s="48"/>
      <c r="Q160" s="48"/>
      <c r="R160" s="48"/>
      <c r="S160" s="48"/>
      <c r="T160" s="48"/>
      <c r="U160" s="42"/>
      <c r="V160" s="42"/>
      <c r="W160" s="42"/>
      <c r="X160" s="42"/>
      <c r="Y160" s="42"/>
      <c r="Z160" s="42"/>
      <c r="AA160" s="42"/>
      <c r="AB160" s="42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</row>
    <row r="161" spans="1:40" s="49" customFormat="1" x14ac:dyDescent="0.2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48"/>
      <c r="N161" s="48"/>
      <c r="O161" s="48"/>
      <c r="P161" s="48"/>
      <c r="Q161" s="48"/>
      <c r="R161" s="48"/>
      <c r="S161" s="48"/>
      <c r="T161" s="48"/>
      <c r="U161" s="42"/>
      <c r="V161" s="42"/>
      <c r="W161" s="42"/>
      <c r="X161" s="42"/>
      <c r="Y161" s="42"/>
      <c r="Z161" s="42"/>
      <c r="AA161" s="42"/>
      <c r="AB161" s="42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</row>
    <row r="162" spans="1:40" s="49" customFormat="1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48"/>
      <c r="N162" s="48"/>
      <c r="O162" s="48"/>
      <c r="P162" s="48"/>
      <c r="Q162" s="48"/>
      <c r="R162" s="48"/>
      <c r="S162" s="48"/>
      <c r="T162" s="48"/>
      <c r="U162" s="42"/>
      <c r="V162" s="42"/>
      <c r="W162" s="42"/>
      <c r="X162" s="42"/>
      <c r="Y162" s="42"/>
      <c r="Z162" s="42"/>
      <c r="AA162" s="42"/>
      <c r="AB162" s="42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</row>
    <row r="163" spans="1:40" s="49" customFormat="1" x14ac:dyDescent="0.2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48"/>
      <c r="N163" s="48"/>
      <c r="O163" s="48"/>
      <c r="P163" s="48"/>
      <c r="Q163" s="48"/>
      <c r="R163" s="48"/>
      <c r="S163" s="48"/>
      <c r="T163" s="48"/>
      <c r="U163" s="42"/>
      <c r="V163" s="42"/>
      <c r="W163" s="42"/>
      <c r="X163" s="42"/>
      <c r="Y163" s="42"/>
      <c r="Z163" s="42"/>
      <c r="AA163" s="42"/>
      <c r="AB163" s="42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</row>
    <row r="164" spans="1:40" s="49" customFormat="1" x14ac:dyDescent="0.2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48"/>
      <c r="N164" s="48"/>
      <c r="O164" s="48"/>
      <c r="P164" s="48"/>
      <c r="Q164" s="48"/>
      <c r="R164" s="48"/>
      <c r="S164" s="48"/>
      <c r="T164" s="48"/>
      <c r="U164" s="42"/>
      <c r="V164" s="42"/>
      <c r="W164" s="42"/>
      <c r="X164" s="42"/>
      <c r="Y164" s="42"/>
      <c r="Z164" s="42"/>
      <c r="AA164" s="42"/>
      <c r="AB164" s="42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</row>
    <row r="165" spans="1:40" s="49" customFormat="1" x14ac:dyDescent="0.2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48"/>
      <c r="N165" s="48"/>
      <c r="O165" s="48"/>
      <c r="P165" s="48"/>
      <c r="Q165" s="48"/>
      <c r="R165" s="48"/>
      <c r="S165" s="48"/>
      <c r="T165" s="48"/>
      <c r="U165" s="42"/>
      <c r="V165" s="42"/>
      <c r="W165" s="42"/>
      <c r="X165" s="42"/>
      <c r="Y165" s="42"/>
      <c r="Z165" s="42"/>
      <c r="AA165" s="42"/>
      <c r="AB165" s="42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</row>
    <row r="166" spans="1:40" s="49" customFormat="1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48"/>
      <c r="N166" s="48"/>
      <c r="O166" s="48"/>
      <c r="P166" s="48"/>
      <c r="Q166" s="48"/>
      <c r="R166" s="48"/>
      <c r="S166" s="48"/>
      <c r="T166" s="48"/>
      <c r="U166" s="42"/>
      <c r="V166" s="42"/>
      <c r="W166" s="42"/>
      <c r="X166" s="42"/>
      <c r="Y166" s="42"/>
      <c r="Z166" s="42"/>
      <c r="AA166" s="42"/>
      <c r="AB166" s="42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</row>
    <row r="167" spans="1:40" s="49" customFormat="1" x14ac:dyDescent="0.2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48"/>
      <c r="N167" s="48"/>
      <c r="O167" s="48"/>
      <c r="P167" s="48"/>
      <c r="Q167" s="48"/>
      <c r="R167" s="48"/>
      <c r="S167" s="48"/>
      <c r="T167" s="48"/>
      <c r="U167" s="42"/>
      <c r="V167" s="42"/>
      <c r="W167" s="42"/>
      <c r="X167" s="42"/>
      <c r="Y167" s="42"/>
      <c r="Z167" s="42"/>
      <c r="AA167" s="42"/>
      <c r="AB167" s="42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</row>
    <row r="168" spans="1:40" s="49" customFormat="1" x14ac:dyDescent="0.2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48"/>
      <c r="N168" s="48"/>
      <c r="O168" s="48"/>
      <c r="P168" s="48"/>
      <c r="Q168" s="48"/>
      <c r="R168" s="48"/>
      <c r="S168" s="48"/>
      <c r="T168" s="48"/>
      <c r="U168" s="42"/>
      <c r="V168" s="42"/>
      <c r="W168" s="42"/>
      <c r="X168" s="42"/>
      <c r="Y168" s="42"/>
      <c r="Z168" s="42"/>
      <c r="AA168" s="42"/>
      <c r="AB168" s="42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</row>
    <row r="169" spans="1:40" s="49" customFormat="1" x14ac:dyDescent="0.2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48"/>
      <c r="N169" s="48"/>
      <c r="O169" s="48"/>
      <c r="P169" s="48"/>
      <c r="Q169" s="48"/>
      <c r="R169" s="48"/>
      <c r="S169" s="48"/>
      <c r="T169" s="48"/>
      <c r="U169" s="42"/>
      <c r="V169" s="42"/>
      <c r="W169" s="42"/>
      <c r="X169" s="42"/>
      <c r="Y169" s="42"/>
      <c r="Z169" s="42"/>
      <c r="AA169" s="42"/>
      <c r="AB169" s="42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</row>
    <row r="170" spans="1:40" s="49" customFormat="1" x14ac:dyDescent="0.2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48"/>
      <c r="N170" s="48"/>
      <c r="O170" s="48"/>
      <c r="P170" s="48"/>
      <c r="Q170" s="48"/>
      <c r="R170" s="48"/>
      <c r="S170" s="48"/>
      <c r="T170" s="48"/>
      <c r="U170" s="42"/>
      <c r="V170" s="42"/>
      <c r="W170" s="42"/>
      <c r="X170" s="42"/>
      <c r="Y170" s="42"/>
      <c r="Z170" s="42"/>
      <c r="AA170" s="42"/>
      <c r="AB170" s="42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</row>
    <row r="171" spans="1:40" s="49" customFormat="1" x14ac:dyDescent="0.2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48"/>
      <c r="N171" s="48"/>
      <c r="O171" s="48"/>
      <c r="P171" s="48"/>
      <c r="Q171" s="48"/>
      <c r="R171" s="48"/>
      <c r="S171" s="48"/>
      <c r="T171" s="48"/>
      <c r="U171" s="42"/>
      <c r="V171" s="42"/>
      <c r="W171" s="42"/>
      <c r="X171" s="42"/>
      <c r="Y171" s="42"/>
      <c r="Z171" s="42"/>
      <c r="AA171" s="42"/>
      <c r="AB171" s="42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</row>
    <row r="172" spans="1:40" s="49" customFormat="1" x14ac:dyDescent="0.2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48"/>
      <c r="N172" s="48"/>
      <c r="O172" s="48"/>
      <c r="P172" s="48"/>
      <c r="Q172" s="48"/>
      <c r="R172" s="48"/>
      <c r="S172" s="48"/>
      <c r="T172" s="48"/>
      <c r="U172" s="42"/>
      <c r="V172" s="42"/>
      <c r="W172" s="42"/>
      <c r="X172" s="42"/>
      <c r="Y172" s="42"/>
      <c r="Z172" s="42"/>
      <c r="AA172" s="42"/>
      <c r="AB172" s="42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</row>
    <row r="173" spans="1:40" s="49" customFormat="1" x14ac:dyDescent="0.2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48"/>
      <c r="N173" s="48"/>
      <c r="O173" s="48"/>
      <c r="P173" s="48"/>
      <c r="Q173" s="48"/>
      <c r="R173" s="48"/>
      <c r="S173" s="48"/>
      <c r="T173" s="48"/>
      <c r="U173" s="42"/>
      <c r="V173" s="42"/>
      <c r="W173" s="42"/>
      <c r="X173" s="42"/>
      <c r="Y173" s="42"/>
      <c r="Z173" s="42"/>
      <c r="AA173" s="42"/>
      <c r="AB173" s="42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</row>
    <row r="174" spans="1:40" s="49" customFormat="1" x14ac:dyDescent="0.2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48"/>
      <c r="N174" s="48"/>
      <c r="O174" s="48"/>
      <c r="P174" s="48"/>
      <c r="Q174" s="48"/>
      <c r="R174" s="48"/>
      <c r="S174" s="48"/>
      <c r="T174" s="48"/>
      <c r="U174" s="42"/>
      <c r="V174" s="42"/>
      <c r="W174" s="42"/>
      <c r="X174" s="42"/>
      <c r="Y174" s="42"/>
      <c r="Z174" s="42"/>
      <c r="AA174" s="42"/>
      <c r="AB174" s="42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</row>
    <row r="175" spans="1:40" s="49" customFormat="1" x14ac:dyDescent="0.2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48"/>
      <c r="N175" s="48"/>
      <c r="O175" s="48"/>
      <c r="P175" s="48"/>
      <c r="Q175" s="48"/>
      <c r="R175" s="48"/>
      <c r="S175" s="48"/>
      <c r="T175" s="48"/>
      <c r="U175" s="42"/>
      <c r="V175" s="42"/>
      <c r="W175" s="42"/>
      <c r="X175" s="42"/>
      <c r="Y175" s="42"/>
      <c r="Z175" s="42"/>
      <c r="AA175" s="42"/>
      <c r="AB175" s="42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</row>
    <row r="176" spans="1:40" s="49" customFormat="1" x14ac:dyDescent="0.2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48"/>
      <c r="N176" s="48"/>
      <c r="O176" s="48"/>
      <c r="P176" s="48"/>
      <c r="Q176" s="48"/>
      <c r="R176" s="48"/>
      <c r="S176" s="48"/>
      <c r="T176" s="48"/>
      <c r="U176" s="42"/>
      <c r="V176" s="42"/>
      <c r="W176" s="42"/>
      <c r="X176" s="42"/>
      <c r="Y176" s="42"/>
      <c r="Z176" s="42"/>
      <c r="AA176" s="42"/>
      <c r="AB176" s="42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</row>
    <row r="177" spans="1:40" s="49" customFormat="1" x14ac:dyDescent="0.2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48"/>
      <c r="N177" s="48"/>
      <c r="O177" s="48"/>
      <c r="P177" s="48"/>
      <c r="Q177" s="48"/>
      <c r="R177" s="48"/>
      <c r="S177" s="48"/>
      <c r="T177" s="48"/>
      <c r="U177" s="42"/>
      <c r="V177" s="42"/>
      <c r="W177" s="42"/>
      <c r="X177" s="42"/>
      <c r="Y177" s="42"/>
      <c r="Z177" s="42"/>
      <c r="AA177" s="42"/>
      <c r="AB177" s="42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</row>
    <row r="178" spans="1:40" s="1" customForma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2"/>
      <c r="N178" s="2"/>
      <c r="O178" s="2"/>
      <c r="P178" s="2"/>
      <c r="Q178" s="2"/>
      <c r="R178" s="2"/>
      <c r="S178" s="2"/>
      <c r="T178" s="2"/>
      <c r="U178" s="3"/>
      <c r="V178" s="3"/>
      <c r="W178" s="3"/>
      <c r="X178" s="3"/>
      <c r="Y178" s="3"/>
      <c r="Z178" s="3"/>
      <c r="AA178" s="3"/>
      <c r="AB178" s="3"/>
      <c r="AC178" s="2"/>
      <c r="AD178" s="2"/>
      <c r="AE178" s="2"/>
      <c r="AF178" s="48"/>
      <c r="AG178" s="2"/>
      <c r="AH178" s="2"/>
      <c r="AI178" s="2"/>
      <c r="AJ178" s="2"/>
      <c r="AK178" s="2"/>
      <c r="AL178" s="2"/>
      <c r="AM178" s="2"/>
      <c r="AN178" s="2"/>
    </row>
    <row r="179" spans="1:40" s="1" customFormat="1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"/>
      <c r="N179" s="2"/>
      <c r="O179" s="2"/>
      <c r="P179" s="2"/>
      <c r="Q179" s="2"/>
      <c r="R179" s="2"/>
      <c r="S179" s="2"/>
      <c r="T179" s="2"/>
      <c r="U179" s="3"/>
      <c r="V179" s="3"/>
      <c r="W179" s="3"/>
      <c r="X179" s="3"/>
      <c r="Y179" s="3"/>
      <c r="Z179" s="3"/>
      <c r="AA179" s="3"/>
      <c r="AB179" s="3"/>
      <c r="AC179" s="2"/>
      <c r="AD179" s="2"/>
      <c r="AE179" s="2"/>
      <c r="AF179" s="48"/>
      <c r="AG179" s="2"/>
      <c r="AH179" s="2"/>
      <c r="AI179" s="2"/>
      <c r="AJ179" s="2"/>
      <c r="AK179" s="2"/>
      <c r="AL179" s="2"/>
      <c r="AM179" s="2"/>
      <c r="AN179" s="2"/>
    </row>
    <row r="180" spans="1:40" s="1" customFormat="1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2"/>
      <c r="N180" s="2"/>
      <c r="O180" s="2"/>
      <c r="P180" s="2"/>
      <c r="Q180" s="2"/>
      <c r="R180" s="2"/>
      <c r="S180" s="2"/>
      <c r="T180" s="2"/>
      <c r="U180" s="3"/>
      <c r="V180" s="3"/>
      <c r="W180" s="3"/>
      <c r="X180" s="3"/>
      <c r="Y180" s="3"/>
      <c r="Z180" s="3"/>
      <c r="AA180" s="3"/>
      <c r="AB180" s="3"/>
      <c r="AC180" s="2"/>
      <c r="AD180" s="2"/>
      <c r="AE180" s="2"/>
      <c r="AF180" s="48"/>
      <c r="AG180" s="2"/>
      <c r="AH180" s="2"/>
      <c r="AI180" s="2"/>
      <c r="AJ180" s="2"/>
      <c r="AK180" s="2"/>
      <c r="AL180" s="2"/>
      <c r="AM180" s="2"/>
      <c r="AN180" s="2"/>
    </row>
    <row r="181" spans="1:40" s="1" customFormat="1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2"/>
      <c r="N181" s="2"/>
      <c r="O181" s="2"/>
      <c r="P181" s="2"/>
      <c r="Q181" s="2"/>
      <c r="R181" s="2"/>
      <c r="S181" s="2"/>
      <c r="T181" s="2"/>
      <c r="U181" s="3"/>
      <c r="V181" s="3"/>
      <c r="W181" s="3"/>
      <c r="X181" s="3"/>
      <c r="Y181" s="3"/>
      <c r="Z181" s="3"/>
      <c r="AA181" s="3"/>
      <c r="AB181" s="3"/>
      <c r="AC181" s="2"/>
      <c r="AD181" s="2"/>
      <c r="AE181" s="2"/>
      <c r="AF181" s="48"/>
      <c r="AG181" s="2"/>
      <c r="AH181" s="2"/>
      <c r="AI181" s="2"/>
      <c r="AJ181" s="2"/>
      <c r="AK181" s="2"/>
      <c r="AL181" s="2"/>
      <c r="AM181" s="2"/>
      <c r="AN181" s="2"/>
    </row>
    <row r="182" spans="1:40" s="1" customFormat="1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2"/>
      <c r="N182" s="2"/>
      <c r="O182" s="2"/>
      <c r="P182" s="2"/>
      <c r="Q182" s="2"/>
      <c r="R182" s="2"/>
      <c r="S182" s="2"/>
      <c r="T182" s="2"/>
      <c r="U182" s="3"/>
      <c r="V182" s="3"/>
      <c r="W182" s="3"/>
      <c r="X182" s="3"/>
      <c r="Y182" s="3"/>
      <c r="Z182" s="3"/>
      <c r="AA182" s="3"/>
      <c r="AB182" s="3"/>
      <c r="AC182" s="2"/>
      <c r="AD182" s="2"/>
      <c r="AE182" s="2"/>
      <c r="AF182" s="48"/>
      <c r="AG182" s="2"/>
      <c r="AH182" s="2"/>
      <c r="AI182" s="2"/>
      <c r="AJ182" s="2"/>
      <c r="AK182" s="2"/>
      <c r="AL182" s="2"/>
      <c r="AM182" s="2"/>
      <c r="AN182" s="2"/>
    </row>
    <row r="183" spans="1:40" s="1" customFormat="1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2"/>
      <c r="N183" s="2"/>
      <c r="O183" s="2"/>
      <c r="P183" s="2"/>
      <c r="Q183" s="2"/>
      <c r="R183" s="2"/>
      <c r="S183" s="2"/>
      <c r="T183" s="2"/>
      <c r="U183" s="3"/>
      <c r="V183" s="3"/>
      <c r="W183" s="3"/>
      <c r="X183" s="3"/>
      <c r="Y183" s="3"/>
      <c r="Z183" s="3"/>
      <c r="AA183" s="3"/>
      <c r="AB183" s="3"/>
      <c r="AC183" s="2"/>
      <c r="AD183" s="2"/>
      <c r="AE183" s="2"/>
      <c r="AF183" s="48"/>
      <c r="AG183" s="2"/>
      <c r="AH183" s="2"/>
      <c r="AI183" s="2"/>
      <c r="AJ183" s="2"/>
      <c r="AK183" s="2"/>
      <c r="AL183" s="2"/>
      <c r="AM183" s="2"/>
      <c r="AN183" s="2"/>
    </row>
    <row r="184" spans="1:40" s="1" customFormat="1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2"/>
      <c r="N184" s="2"/>
      <c r="O184" s="2"/>
      <c r="P184" s="2"/>
      <c r="Q184" s="2"/>
      <c r="R184" s="2"/>
      <c r="S184" s="2"/>
      <c r="T184" s="2"/>
      <c r="U184" s="3"/>
      <c r="V184" s="3"/>
      <c r="W184" s="3"/>
      <c r="X184" s="3"/>
      <c r="Y184" s="3"/>
      <c r="Z184" s="3"/>
      <c r="AA184" s="3"/>
      <c r="AB184" s="3"/>
      <c r="AC184" s="2"/>
      <c r="AD184" s="2"/>
      <c r="AE184" s="2"/>
      <c r="AF184" s="48"/>
      <c r="AG184" s="2"/>
      <c r="AH184" s="2"/>
      <c r="AI184" s="2"/>
      <c r="AJ184" s="2"/>
      <c r="AK184" s="2"/>
      <c r="AL184" s="2"/>
      <c r="AM184" s="2"/>
      <c r="AN184" s="2"/>
    </row>
    <row r="185" spans="1:40" s="1" customFormat="1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2"/>
      <c r="N185" s="2"/>
      <c r="O185" s="2"/>
      <c r="P185" s="2"/>
      <c r="Q185" s="2"/>
      <c r="R185" s="2"/>
      <c r="S185" s="2"/>
      <c r="T185" s="2"/>
      <c r="U185" s="3"/>
      <c r="V185" s="3"/>
      <c r="W185" s="3"/>
      <c r="X185" s="3"/>
      <c r="Y185" s="3"/>
      <c r="Z185" s="3"/>
      <c r="AA185" s="3"/>
      <c r="AB185" s="3"/>
      <c r="AC185" s="2"/>
      <c r="AD185" s="2"/>
      <c r="AE185" s="2"/>
      <c r="AF185" s="48"/>
      <c r="AG185" s="2"/>
      <c r="AH185" s="2"/>
      <c r="AI185" s="2"/>
      <c r="AJ185" s="2"/>
      <c r="AK185" s="2"/>
      <c r="AL185" s="2"/>
      <c r="AM185" s="2"/>
      <c r="AN185" s="2"/>
    </row>
    <row r="186" spans="1:40" s="1" customFormat="1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2"/>
      <c r="N186" s="2"/>
      <c r="O186" s="2"/>
      <c r="P186" s="2"/>
      <c r="Q186" s="2"/>
      <c r="R186" s="2"/>
      <c r="S186" s="2"/>
      <c r="T186" s="2"/>
      <c r="U186" s="3"/>
      <c r="V186" s="3"/>
      <c r="W186" s="3"/>
      <c r="X186" s="3"/>
      <c r="Y186" s="3"/>
      <c r="Z186" s="3"/>
      <c r="AA186" s="3"/>
      <c r="AB186" s="3"/>
      <c r="AC186" s="2"/>
      <c r="AD186" s="2"/>
      <c r="AE186" s="2"/>
      <c r="AF186" s="48"/>
      <c r="AG186" s="2"/>
      <c r="AH186" s="2"/>
      <c r="AI186" s="2"/>
      <c r="AJ186" s="2"/>
      <c r="AK186" s="2"/>
      <c r="AL186" s="2"/>
      <c r="AM186" s="2"/>
      <c r="AN186" s="2"/>
    </row>
    <row r="187" spans="1:40" s="1" customFormat="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2"/>
      <c r="N187" s="2"/>
      <c r="O187" s="2"/>
      <c r="P187" s="2"/>
      <c r="Q187" s="2"/>
      <c r="R187" s="2"/>
      <c r="S187" s="2"/>
      <c r="T187" s="2"/>
      <c r="U187" s="3"/>
      <c r="V187" s="3"/>
      <c r="W187" s="3"/>
      <c r="X187" s="3"/>
      <c r="Y187" s="3"/>
      <c r="Z187" s="3"/>
      <c r="AA187" s="3"/>
      <c r="AB187" s="3"/>
      <c r="AC187" s="2"/>
      <c r="AD187" s="2"/>
      <c r="AE187" s="2"/>
      <c r="AF187" s="48"/>
      <c r="AG187" s="2"/>
      <c r="AH187" s="2"/>
      <c r="AI187" s="2"/>
      <c r="AJ187" s="2"/>
      <c r="AK187" s="2"/>
      <c r="AL187" s="2"/>
      <c r="AM187" s="2"/>
      <c r="AN187" s="2"/>
    </row>
    <row r="188" spans="1:40" s="1" customFormat="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2"/>
      <c r="N188" s="2"/>
      <c r="O188" s="2"/>
      <c r="P188" s="2"/>
      <c r="Q188" s="2"/>
      <c r="R188" s="2"/>
      <c r="S188" s="2"/>
      <c r="T188" s="2"/>
      <c r="U188" s="3"/>
      <c r="V188" s="3"/>
      <c r="W188" s="3"/>
      <c r="X188" s="3"/>
      <c r="Y188" s="3"/>
      <c r="Z188" s="3"/>
      <c r="AA188" s="3"/>
      <c r="AB188" s="3"/>
      <c r="AC188" s="2"/>
      <c r="AD188" s="2"/>
      <c r="AE188" s="2"/>
      <c r="AF188" s="48"/>
      <c r="AG188" s="2"/>
      <c r="AH188" s="2"/>
      <c r="AI188" s="2"/>
      <c r="AJ188" s="2"/>
      <c r="AK188" s="2"/>
      <c r="AL188" s="2"/>
      <c r="AM188" s="2"/>
      <c r="AN188" s="2"/>
    </row>
    <row r="189" spans="1:40" s="1" customFormat="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2"/>
      <c r="N189" s="2"/>
      <c r="O189" s="2"/>
      <c r="P189" s="2"/>
      <c r="Q189" s="2"/>
      <c r="R189" s="2"/>
      <c r="S189" s="2"/>
      <c r="T189" s="2"/>
      <c r="U189" s="3"/>
      <c r="V189" s="3"/>
      <c r="W189" s="3"/>
      <c r="X189" s="3"/>
      <c r="Y189" s="3"/>
      <c r="Z189" s="3"/>
      <c r="AA189" s="3"/>
      <c r="AB189" s="3"/>
      <c r="AC189" s="2"/>
      <c r="AD189" s="2"/>
      <c r="AE189" s="2"/>
      <c r="AF189" s="48"/>
      <c r="AG189" s="2"/>
      <c r="AH189" s="2"/>
      <c r="AI189" s="2"/>
      <c r="AJ189" s="2"/>
      <c r="AK189" s="2"/>
      <c r="AL189" s="2"/>
      <c r="AM189" s="2"/>
      <c r="AN189" s="2"/>
    </row>
    <row r="190" spans="1:40" s="1" customFormat="1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2"/>
      <c r="N190" s="2"/>
      <c r="O190" s="2"/>
      <c r="P190" s="2"/>
      <c r="Q190" s="2"/>
      <c r="R190" s="2"/>
      <c r="S190" s="2"/>
      <c r="T190" s="2"/>
      <c r="U190" s="3"/>
      <c r="V190" s="3"/>
      <c r="W190" s="3"/>
      <c r="X190" s="3"/>
      <c r="Y190" s="3"/>
      <c r="Z190" s="3"/>
      <c r="AA190" s="3"/>
      <c r="AB190" s="3"/>
      <c r="AC190" s="2"/>
      <c r="AD190" s="2"/>
      <c r="AE190" s="2"/>
      <c r="AF190" s="48"/>
      <c r="AG190" s="2"/>
      <c r="AH190" s="2"/>
      <c r="AI190" s="2"/>
      <c r="AJ190" s="2"/>
      <c r="AK190" s="2"/>
      <c r="AL190" s="2"/>
      <c r="AM190" s="2"/>
      <c r="AN190" s="2"/>
    </row>
    <row r="191" spans="1:40" s="1" customFormat="1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2"/>
      <c r="N191" s="2"/>
      <c r="O191" s="2"/>
      <c r="P191" s="2"/>
      <c r="Q191" s="2"/>
      <c r="R191" s="2"/>
      <c r="S191" s="2"/>
      <c r="T191" s="2"/>
      <c r="U191" s="3"/>
      <c r="V191" s="3"/>
      <c r="W191" s="3"/>
      <c r="X191" s="3"/>
      <c r="Y191" s="3"/>
      <c r="Z191" s="3"/>
      <c r="AA191" s="3"/>
      <c r="AB191" s="3"/>
      <c r="AC191" s="2"/>
      <c r="AD191" s="2"/>
      <c r="AE191" s="2"/>
      <c r="AF191" s="48"/>
      <c r="AG191" s="2"/>
      <c r="AH191" s="2"/>
      <c r="AI191" s="2"/>
      <c r="AJ191" s="2"/>
      <c r="AK191" s="2"/>
      <c r="AL191" s="2"/>
      <c r="AM191" s="2"/>
      <c r="AN191" s="2"/>
    </row>
    <row r="192" spans="1:40" s="1" customFormat="1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2"/>
      <c r="N192" s="2"/>
      <c r="O192" s="2"/>
      <c r="P192" s="2"/>
      <c r="Q192" s="2"/>
      <c r="R192" s="2"/>
      <c r="S192" s="2"/>
      <c r="T192" s="2"/>
      <c r="U192" s="3"/>
      <c r="V192" s="3"/>
      <c r="W192" s="3"/>
      <c r="X192" s="3"/>
      <c r="Y192" s="3"/>
      <c r="Z192" s="3"/>
      <c r="AA192" s="3"/>
      <c r="AB192" s="3"/>
      <c r="AC192" s="2"/>
      <c r="AD192" s="2"/>
      <c r="AE192" s="2"/>
      <c r="AF192" s="48"/>
      <c r="AG192" s="2"/>
      <c r="AH192" s="2"/>
      <c r="AI192" s="2"/>
      <c r="AJ192" s="2"/>
      <c r="AK192" s="2"/>
      <c r="AL192" s="2"/>
      <c r="AM192" s="2"/>
      <c r="AN192" s="2"/>
    </row>
    <row r="193" spans="1:40" s="1" customFormat="1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"/>
      <c r="N193" s="2"/>
      <c r="O193" s="2"/>
      <c r="P193" s="2"/>
      <c r="Q193" s="2"/>
      <c r="R193" s="2"/>
      <c r="S193" s="2"/>
      <c r="T193" s="2"/>
      <c r="U193" s="3"/>
      <c r="V193" s="3"/>
      <c r="W193" s="3"/>
      <c r="X193" s="3"/>
      <c r="Y193" s="3"/>
      <c r="Z193" s="3"/>
      <c r="AA193" s="3"/>
      <c r="AB193" s="3"/>
      <c r="AC193" s="2"/>
      <c r="AD193" s="2"/>
      <c r="AE193" s="2"/>
      <c r="AF193" s="48"/>
      <c r="AG193" s="2"/>
      <c r="AH193" s="2"/>
      <c r="AI193" s="2"/>
      <c r="AJ193" s="2"/>
      <c r="AK193" s="2"/>
      <c r="AL193" s="2"/>
      <c r="AM193" s="2"/>
      <c r="AN193" s="2"/>
    </row>
    <row r="194" spans="1:40" s="1" customFormat="1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2"/>
      <c r="N194" s="2"/>
      <c r="O194" s="2"/>
      <c r="P194" s="2"/>
      <c r="Q194" s="2"/>
      <c r="R194" s="2"/>
      <c r="S194" s="2"/>
      <c r="T194" s="2"/>
      <c r="U194" s="3"/>
      <c r="V194" s="3"/>
      <c r="W194" s="3"/>
      <c r="X194" s="3"/>
      <c r="Y194" s="3"/>
      <c r="Z194" s="3"/>
      <c r="AA194" s="3"/>
      <c r="AB194" s="3"/>
      <c r="AC194" s="2"/>
      <c r="AD194" s="2"/>
      <c r="AE194" s="2"/>
      <c r="AF194" s="48"/>
      <c r="AG194" s="2"/>
      <c r="AH194" s="2"/>
      <c r="AI194" s="2"/>
      <c r="AJ194" s="2"/>
      <c r="AK194" s="2"/>
      <c r="AL194" s="2"/>
      <c r="AM194" s="2"/>
      <c r="AN194" s="2"/>
    </row>
    <row r="195" spans="1:40" s="1" customFormat="1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2"/>
      <c r="N195" s="2"/>
      <c r="O195" s="2"/>
      <c r="P195" s="2"/>
      <c r="Q195" s="2"/>
      <c r="R195" s="2"/>
      <c r="S195" s="2"/>
      <c r="T195" s="2"/>
      <c r="U195" s="3"/>
      <c r="V195" s="3"/>
      <c r="W195" s="3"/>
      <c r="X195" s="3"/>
      <c r="Y195" s="3"/>
      <c r="Z195" s="3"/>
      <c r="AA195" s="3"/>
      <c r="AB195" s="3"/>
      <c r="AC195" s="2"/>
      <c r="AD195" s="2"/>
      <c r="AE195" s="2"/>
      <c r="AF195" s="48"/>
      <c r="AG195" s="2"/>
      <c r="AH195" s="2"/>
      <c r="AI195" s="2"/>
      <c r="AJ195" s="2"/>
      <c r="AK195" s="2"/>
      <c r="AL195" s="2"/>
      <c r="AM195" s="2"/>
      <c r="AN195" s="2"/>
    </row>
    <row r="196" spans="1:40" s="1" customFormat="1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2"/>
      <c r="N196" s="2"/>
      <c r="O196" s="2"/>
      <c r="P196" s="2"/>
      <c r="Q196" s="2"/>
      <c r="R196" s="2"/>
      <c r="S196" s="2"/>
      <c r="T196" s="2"/>
      <c r="U196" s="3"/>
      <c r="V196" s="3"/>
      <c r="W196" s="3"/>
      <c r="X196" s="3"/>
      <c r="Y196" s="3"/>
      <c r="Z196" s="3"/>
      <c r="AA196" s="3"/>
      <c r="AB196" s="3"/>
      <c r="AC196" s="2"/>
      <c r="AD196" s="2"/>
      <c r="AE196" s="2"/>
      <c r="AF196" s="48"/>
      <c r="AG196" s="2"/>
      <c r="AH196" s="2"/>
      <c r="AI196" s="2"/>
      <c r="AJ196" s="2"/>
      <c r="AK196" s="2"/>
      <c r="AL196" s="2"/>
      <c r="AM196" s="2"/>
      <c r="AN196" s="2"/>
    </row>
    <row r="197" spans="1:40" s="1" customFormat="1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2"/>
      <c r="N197" s="2"/>
      <c r="O197" s="2"/>
      <c r="P197" s="2"/>
      <c r="Q197" s="2"/>
      <c r="R197" s="2"/>
      <c r="S197" s="2"/>
      <c r="T197" s="2"/>
      <c r="U197" s="3"/>
      <c r="V197" s="3"/>
      <c r="W197" s="3"/>
      <c r="X197" s="3"/>
      <c r="Y197" s="3"/>
      <c r="Z197" s="3"/>
      <c r="AA197" s="3"/>
      <c r="AB197" s="3"/>
      <c r="AC197" s="2"/>
      <c r="AD197" s="2"/>
      <c r="AE197" s="2"/>
      <c r="AF197" s="48"/>
      <c r="AG197" s="2"/>
      <c r="AH197" s="2"/>
      <c r="AI197" s="2"/>
      <c r="AJ197" s="2"/>
      <c r="AK197" s="2"/>
      <c r="AL197" s="2"/>
      <c r="AM197" s="2"/>
      <c r="AN197" s="2"/>
    </row>
    <row r="198" spans="1:40" s="1" customFormat="1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2"/>
      <c r="N198" s="2"/>
      <c r="O198" s="2"/>
      <c r="P198" s="2"/>
      <c r="Q198" s="2"/>
      <c r="R198" s="2"/>
      <c r="S198" s="2"/>
      <c r="T198" s="2"/>
      <c r="U198" s="3"/>
      <c r="V198" s="3"/>
      <c r="W198" s="3"/>
      <c r="X198" s="3"/>
      <c r="Y198" s="3"/>
      <c r="Z198" s="3"/>
      <c r="AA198" s="3"/>
      <c r="AB198" s="3"/>
      <c r="AC198" s="2"/>
      <c r="AD198" s="2"/>
      <c r="AE198" s="2"/>
      <c r="AF198" s="48"/>
      <c r="AG198" s="2"/>
      <c r="AH198" s="2"/>
      <c r="AI198" s="2"/>
      <c r="AJ198" s="2"/>
      <c r="AK198" s="2"/>
      <c r="AL198" s="2"/>
      <c r="AM198" s="2"/>
      <c r="AN198" s="2"/>
    </row>
    <row r="199" spans="1:40" s="1" customFormat="1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2"/>
      <c r="N199" s="2"/>
      <c r="O199" s="2"/>
      <c r="P199" s="2"/>
      <c r="Q199" s="2"/>
      <c r="R199" s="2"/>
      <c r="S199" s="2"/>
      <c r="T199" s="2"/>
      <c r="U199" s="3"/>
      <c r="V199" s="3"/>
      <c r="W199" s="3"/>
      <c r="X199" s="3"/>
      <c r="Y199" s="3"/>
      <c r="Z199" s="3"/>
      <c r="AA199" s="3"/>
      <c r="AB199" s="3"/>
      <c r="AC199" s="2"/>
      <c r="AD199" s="2"/>
      <c r="AE199" s="2"/>
      <c r="AF199" s="48"/>
      <c r="AG199" s="2"/>
      <c r="AH199" s="2"/>
      <c r="AI199" s="2"/>
      <c r="AJ199" s="2"/>
      <c r="AK199" s="2"/>
      <c r="AL199" s="2"/>
      <c r="AM199" s="2"/>
      <c r="AN199" s="2"/>
    </row>
    <row r="200" spans="1:40" s="1" customFormat="1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2"/>
      <c r="N200" s="2"/>
      <c r="O200" s="2"/>
      <c r="P200" s="2"/>
      <c r="Q200" s="2"/>
      <c r="R200" s="2"/>
      <c r="S200" s="2"/>
      <c r="T200" s="2"/>
      <c r="U200" s="3"/>
      <c r="V200" s="3"/>
      <c r="W200" s="3"/>
      <c r="X200" s="3"/>
      <c r="Y200" s="3"/>
      <c r="Z200" s="3"/>
      <c r="AA200" s="3"/>
      <c r="AB200" s="3"/>
      <c r="AC200" s="2"/>
      <c r="AD200" s="2"/>
      <c r="AE200" s="2"/>
      <c r="AF200" s="48"/>
      <c r="AG200" s="2"/>
      <c r="AH200" s="2"/>
      <c r="AI200" s="2"/>
      <c r="AJ200" s="2"/>
      <c r="AK200" s="2"/>
      <c r="AL200" s="2"/>
      <c r="AM200" s="2"/>
      <c r="AN200" s="2"/>
    </row>
    <row r="201" spans="1:40" s="1" customFormat="1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2"/>
      <c r="N201" s="2"/>
      <c r="O201" s="2"/>
      <c r="P201" s="2"/>
      <c r="Q201" s="2"/>
      <c r="R201" s="2"/>
      <c r="S201" s="2"/>
      <c r="T201" s="2"/>
      <c r="U201" s="3"/>
      <c r="V201" s="3"/>
      <c r="W201" s="3"/>
      <c r="X201" s="3"/>
      <c r="Y201" s="3"/>
      <c r="Z201" s="3"/>
      <c r="AA201" s="3"/>
      <c r="AB201" s="3"/>
      <c r="AC201" s="2"/>
      <c r="AD201" s="2"/>
      <c r="AE201" s="2"/>
      <c r="AF201" s="48"/>
      <c r="AG201" s="2"/>
      <c r="AH201" s="2"/>
      <c r="AI201" s="2"/>
      <c r="AJ201" s="2"/>
      <c r="AK201" s="2"/>
      <c r="AL201" s="2"/>
      <c r="AM201" s="2"/>
      <c r="AN201" s="2"/>
    </row>
    <row r="202" spans="1:40" s="1" customFormat="1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2"/>
      <c r="N202" s="2"/>
      <c r="O202" s="2"/>
      <c r="P202" s="2"/>
      <c r="Q202" s="2"/>
      <c r="R202" s="2"/>
      <c r="S202" s="2"/>
      <c r="T202" s="2"/>
      <c r="U202" s="3"/>
      <c r="V202" s="3"/>
      <c r="W202" s="3"/>
      <c r="X202" s="3"/>
      <c r="Y202" s="3"/>
      <c r="Z202" s="3"/>
      <c r="AA202" s="3"/>
      <c r="AB202" s="3"/>
      <c r="AC202" s="2"/>
      <c r="AD202" s="2"/>
      <c r="AE202" s="2"/>
      <c r="AF202" s="48"/>
      <c r="AG202" s="2"/>
      <c r="AH202" s="2"/>
      <c r="AI202" s="2"/>
      <c r="AJ202" s="2"/>
      <c r="AK202" s="2"/>
      <c r="AL202" s="2"/>
      <c r="AM202" s="2"/>
      <c r="AN202" s="2"/>
    </row>
    <row r="203" spans="1:40" s="1" customFormat="1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2"/>
      <c r="N203" s="2"/>
      <c r="O203" s="2"/>
      <c r="P203" s="2"/>
      <c r="Q203" s="2"/>
      <c r="R203" s="2"/>
      <c r="S203" s="2"/>
      <c r="T203" s="2"/>
      <c r="U203" s="3"/>
      <c r="V203" s="3"/>
      <c r="W203" s="3"/>
      <c r="X203" s="3"/>
      <c r="Y203" s="3"/>
      <c r="Z203" s="3"/>
      <c r="AA203" s="3"/>
      <c r="AB203" s="3"/>
      <c r="AC203" s="2"/>
      <c r="AD203" s="2"/>
      <c r="AE203" s="2"/>
      <c r="AF203" s="48"/>
      <c r="AG203" s="2"/>
      <c r="AH203" s="2"/>
      <c r="AI203" s="2"/>
      <c r="AJ203" s="2"/>
      <c r="AK203" s="2"/>
      <c r="AL203" s="2"/>
      <c r="AM203" s="2"/>
      <c r="AN203" s="2"/>
    </row>
    <row r="204" spans="1:40" s="1" customFormat="1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2"/>
      <c r="N204" s="2"/>
      <c r="O204" s="2"/>
      <c r="P204" s="2"/>
      <c r="Q204" s="2"/>
      <c r="R204" s="2"/>
      <c r="S204" s="2"/>
      <c r="T204" s="2"/>
      <c r="U204" s="3"/>
      <c r="V204" s="3"/>
      <c r="W204" s="3"/>
      <c r="X204" s="3"/>
      <c r="Y204" s="3"/>
      <c r="Z204" s="3"/>
      <c r="AA204" s="3"/>
      <c r="AB204" s="3"/>
      <c r="AC204" s="2"/>
      <c r="AD204" s="2"/>
      <c r="AE204" s="2"/>
      <c r="AF204" s="48"/>
      <c r="AG204" s="2"/>
      <c r="AH204" s="2"/>
      <c r="AI204" s="2"/>
      <c r="AJ204" s="2"/>
      <c r="AK204" s="2"/>
      <c r="AL204" s="2"/>
      <c r="AM204" s="2"/>
      <c r="AN204" s="2"/>
    </row>
    <row r="205" spans="1:40" s="1" customFormat="1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2"/>
      <c r="N205" s="2"/>
      <c r="O205" s="2"/>
      <c r="P205" s="2"/>
      <c r="Q205" s="2"/>
      <c r="R205" s="2"/>
      <c r="S205" s="2"/>
      <c r="T205" s="2"/>
      <c r="U205" s="3"/>
      <c r="V205" s="3"/>
      <c r="W205" s="3"/>
      <c r="X205" s="3"/>
      <c r="Y205" s="3"/>
      <c r="Z205" s="3"/>
      <c r="AA205" s="3"/>
      <c r="AB205" s="3"/>
      <c r="AC205" s="2"/>
      <c r="AD205" s="2"/>
      <c r="AE205" s="2"/>
      <c r="AF205" s="48"/>
      <c r="AG205" s="2"/>
      <c r="AH205" s="2"/>
      <c r="AI205" s="2"/>
      <c r="AJ205" s="2"/>
      <c r="AK205" s="2"/>
      <c r="AL205" s="2"/>
      <c r="AM205" s="2"/>
      <c r="AN205" s="2"/>
    </row>
    <row r="206" spans="1:40" s="1" customForma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2"/>
      <c r="N206" s="2"/>
      <c r="O206" s="2"/>
      <c r="P206" s="2"/>
      <c r="Q206" s="2"/>
      <c r="R206" s="2"/>
      <c r="S206" s="2"/>
      <c r="T206" s="2"/>
      <c r="U206" s="3"/>
      <c r="V206" s="3"/>
      <c r="W206" s="3"/>
      <c r="X206" s="3"/>
      <c r="Y206" s="3"/>
      <c r="Z206" s="3"/>
      <c r="AA206" s="3"/>
      <c r="AB206" s="3"/>
      <c r="AC206" s="2"/>
      <c r="AD206" s="2"/>
      <c r="AE206" s="2"/>
      <c r="AF206" s="48"/>
      <c r="AG206" s="2"/>
      <c r="AH206" s="2"/>
      <c r="AI206" s="2"/>
      <c r="AJ206" s="2"/>
      <c r="AK206" s="2"/>
      <c r="AL206" s="2"/>
      <c r="AM206" s="2"/>
      <c r="AN206" s="2"/>
    </row>
    <row r="207" spans="1:40" s="1" customForma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2"/>
      <c r="N207" s="2"/>
      <c r="O207" s="2"/>
      <c r="P207" s="2"/>
      <c r="Q207" s="2"/>
      <c r="R207" s="2"/>
      <c r="S207" s="2"/>
      <c r="T207" s="2"/>
      <c r="U207" s="3"/>
      <c r="V207" s="3"/>
      <c r="W207" s="3"/>
      <c r="X207" s="3"/>
      <c r="Y207" s="3"/>
      <c r="Z207" s="3"/>
      <c r="AA207" s="3"/>
      <c r="AB207" s="3"/>
      <c r="AC207" s="2"/>
      <c r="AD207" s="2"/>
      <c r="AE207" s="2"/>
      <c r="AF207" s="48"/>
      <c r="AG207" s="2"/>
      <c r="AH207" s="2"/>
      <c r="AI207" s="2"/>
      <c r="AJ207" s="2"/>
      <c r="AK207" s="2"/>
      <c r="AL207" s="2"/>
      <c r="AM207" s="2"/>
      <c r="AN207" s="2"/>
    </row>
    <row r="208" spans="1:40" s="1" customFormat="1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2"/>
      <c r="N208" s="2"/>
      <c r="O208" s="2"/>
      <c r="P208" s="2"/>
      <c r="Q208" s="2"/>
      <c r="R208" s="2"/>
      <c r="S208" s="2"/>
      <c r="T208" s="2"/>
      <c r="U208" s="3"/>
      <c r="V208" s="3"/>
      <c r="W208" s="3"/>
      <c r="X208" s="3"/>
      <c r="Y208" s="3"/>
      <c r="Z208" s="3"/>
      <c r="AA208" s="3"/>
      <c r="AB208" s="3"/>
      <c r="AC208" s="2"/>
      <c r="AD208" s="2"/>
      <c r="AE208" s="2"/>
      <c r="AF208" s="48"/>
      <c r="AG208" s="2"/>
      <c r="AH208" s="2"/>
      <c r="AI208" s="2"/>
      <c r="AJ208" s="2"/>
      <c r="AK208" s="2"/>
      <c r="AL208" s="2"/>
      <c r="AM208" s="2"/>
      <c r="AN208" s="2"/>
    </row>
    <row r="209" spans="1:40" s="1" customFormat="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2"/>
      <c r="N209" s="2"/>
      <c r="O209" s="2"/>
      <c r="P209" s="2"/>
      <c r="Q209" s="2"/>
      <c r="R209" s="2"/>
      <c r="S209" s="2"/>
      <c r="T209" s="2"/>
      <c r="U209" s="3"/>
      <c r="V209" s="3"/>
      <c r="W209" s="3"/>
      <c r="X209" s="3"/>
      <c r="Y209" s="3"/>
      <c r="Z209" s="3"/>
      <c r="AA209" s="3"/>
      <c r="AB209" s="3"/>
      <c r="AC209" s="2"/>
      <c r="AD209" s="2"/>
      <c r="AE209" s="2"/>
      <c r="AF209" s="48"/>
      <c r="AG209" s="2"/>
      <c r="AH209" s="2"/>
      <c r="AI209" s="2"/>
      <c r="AJ209" s="2"/>
      <c r="AK209" s="2"/>
      <c r="AL209" s="2"/>
      <c r="AM209" s="2"/>
      <c r="AN209" s="2"/>
    </row>
    <row r="210" spans="1:40" s="1" customFormat="1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2"/>
      <c r="N210" s="2"/>
      <c r="O210" s="2"/>
      <c r="P210" s="2"/>
      <c r="Q210" s="2"/>
      <c r="R210" s="2"/>
      <c r="S210" s="2"/>
      <c r="T210" s="2"/>
      <c r="U210" s="3"/>
      <c r="V210" s="3"/>
      <c r="W210" s="3"/>
      <c r="X210" s="3"/>
      <c r="Y210" s="3"/>
      <c r="Z210" s="3"/>
      <c r="AA210" s="3"/>
      <c r="AB210" s="3"/>
      <c r="AC210" s="2"/>
      <c r="AD210" s="2"/>
      <c r="AE210" s="2"/>
      <c r="AF210" s="48"/>
      <c r="AG210" s="2"/>
      <c r="AH210" s="2"/>
      <c r="AI210" s="2"/>
      <c r="AJ210" s="2"/>
      <c r="AK210" s="2"/>
      <c r="AL210" s="2"/>
      <c r="AM210" s="2"/>
      <c r="AN210" s="2"/>
    </row>
    <row r="211" spans="1:40" s="1" customFormat="1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2"/>
      <c r="N211" s="2"/>
      <c r="O211" s="2"/>
      <c r="P211" s="2"/>
      <c r="Q211" s="2"/>
      <c r="R211" s="2"/>
      <c r="S211" s="2"/>
      <c r="T211" s="2"/>
      <c r="U211" s="3"/>
      <c r="V211" s="3"/>
      <c r="W211" s="3"/>
      <c r="X211" s="3"/>
      <c r="Y211" s="3"/>
      <c r="Z211" s="3"/>
      <c r="AA211" s="3"/>
      <c r="AB211" s="3"/>
      <c r="AC211" s="2"/>
      <c r="AD211" s="2"/>
      <c r="AE211" s="2"/>
      <c r="AF211" s="48"/>
      <c r="AG211" s="2"/>
      <c r="AH211" s="2"/>
      <c r="AI211" s="2"/>
      <c r="AJ211" s="2"/>
      <c r="AK211" s="2"/>
      <c r="AL211" s="2"/>
      <c r="AM211" s="2"/>
      <c r="AN211" s="2"/>
    </row>
    <row r="212" spans="1:40" s="1" customFormat="1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2"/>
      <c r="N212" s="2"/>
      <c r="O212" s="2"/>
      <c r="P212" s="2"/>
      <c r="Q212" s="2"/>
      <c r="R212" s="2"/>
      <c r="S212" s="2"/>
      <c r="T212" s="2"/>
      <c r="U212" s="3"/>
      <c r="V212" s="3"/>
      <c r="W212" s="3"/>
      <c r="X212" s="3"/>
      <c r="Y212" s="3"/>
      <c r="Z212" s="3"/>
      <c r="AA212" s="3"/>
      <c r="AB212" s="3"/>
      <c r="AC212" s="2"/>
      <c r="AD212" s="2"/>
      <c r="AE212" s="2"/>
      <c r="AF212" s="48"/>
      <c r="AG212" s="2"/>
      <c r="AH212" s="2"/>
      <c r="AI212" s="2"/>
      <c r="AJ212" s="2"/>
      <c r="AK212" s="2"/>
      <c r="AL212" s="2"/>
      <c r="AM212" s="2"/>
      <c r="AN212" s="2"/>
    </row>
    <row r="213" spans="1:40" s="1" customFormat="1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2"/>
      <c r="N213" s="2"/>
      <c r="O213" s="2"/>
      <c r="P213" s="2"/>
      <c r="Q213" s="2"/>
      <c r="R213" s="2"/>
      <c r="S213" s="2"/>
      <c r="T213" s="2"/>
      <c r="U213" s="3"/>
      <c r="V213" s="3"/>
      <c r="W213" s="3"/>
      <c r="X213" s="3"/>
      <c r="Y213" s="3"/>
      <c r="Z213" s="3"/>
      <c r="AA213" s="3"/>
      <c r="AB213" s="3"/>
      <c r="AC213" s="2"/>
      <c r="AD213" s="2"/>
      <c r="AE213" s="2"/>
      <c r="AF213" s="48"/>
      <c r="AG213" s="2"/>
      <c r="AH213" s="2"/>
      <c r="AI213" s="2"/>
      <c r="AJ213" s="2"/>
      <c r="AK213" s="2"/>
      <c r="AL213" s="2"/>
      <c r="AM213" s="2"/>
      <c r="AN213" s="2"/>
    </row>
    <row r="214" spans="1:40" s="1" customFormat="1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2"/>
      <c r="N214" s="2"/>
      <c r="O214" s="2"/>
      <c r="P214" s="2"/>
      <c r="Q214" s="2"/>
      <c r="R214" s="2"/>
      <c r="S214" s="2"/>
      <c r="T214" s="2"/>
      <c r="U214" s="3"/>
      <c r="V214" s="3"/>
      <c r="W214" s="3"/>
      <c r="X214" s="3"/>
      <c r="Y214" s="3"/>
      <c r="Z214" s="3"/>
      <c r="AA214" s="3"/>
      <c r="AB214" s="3"/>
      <c r="AC214" s="2"/>
      <c r="AD214" s="2"/>
      <c r="AE214" s="2"/>
      <c r="AF214" s="48"/>
      <c r="AG214" s="2"/>
      <c r="AH214" s="2"/>
      <c r="AI214" s="2"/>
      <c r="AJ214" s="2"/>
      <c r="AK214" s="2"/>
      <c r="AL214" s="2"/>
      <c r="AM214" s="2"/>
      <c r="AN214" s="2"/>
    </row>
    <row r="215" spans="1:40" s="1" customFormat="1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2"/>
      <c r="N215" s="2"/>
      <c r="O215" s="2"/>
      <c r="P215" s="2"/>
      <c r="Q215" s="2"/>
      <c r="R215" s="2"/>
      <c r="S215" s="2"/>
      <c r="T215" s="2"/>
      <c r="U215" s="3"/>
      <c r="V215" s="3"/>
      <c r="W215" s="3"/>
      <c r="X215" s="3"/>
      <c r="Y215" s="3"/>
      <c r="Z215" s="3"/>
      <c r="AA215" s="3"/>
      <c r="AB215" s="3"/>
      <c r="AC215" s="2"/>
      <c r="AD215" s="2"/>
      <c r="AE215" s="2"/>
      <c r="AF215" s="48"/>
      <c r="AG215" s="2"/>
      <c r="AH215" s="2"/>
      <c r="AI215" s="2"/>
      <c r="AJ215" s="2"/>
      <c r="AK215" s="2"/>
      <c r="AL215" s="2"/>
      <c r="AM215" s="2"/>
      <c r="AN215" s="2"/>
    </row>
    <row r="216" spans="1:40" s="1" customFormat="1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2"/>
      <c r="N216" s="2"/>
      <c r="O216" s="2"/>
      <c r="P216" s="2"/>
      <c r="Q216" s="2"/>
      <c r="R216" s="2"/>
      <c r="S216" s="2"/>
      <c r="T216" s="2"/>
      <c r="U216" s="3"/>
      <c r="V216" s="3"/>
      <c r="W216" s="3"/>
      <c r="X216" s="3"/>
      <c r="Y216" s="3"/>
      <c r="Z216" s="3"/>
      <c r="AA216" s="3"/>
      <c r="AB216" s="3"/>
      <c r="AC216" s="2"/>
      <c r="AD216" s="2"/>
      <c r="AE216" s="2"/>
      <c r="AF216" s="48"/>
      <c r="AG216" s="2"/>
      <c r="AH216" s="2"/>
      <c r="AI216" s="2"/>
      <c r="AJ216" s="2"/>
      <c r="AK216" s="2"/>
      <c r="AL216" s="2"/>
      <c r="AM216" s="2"/>
      <c r="AN216" s="2"/>
    </row>
    <row r="217" spans="1:40" s="1" customFormat="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2"/>
      <c r="N217" s="2"/>
      <c r="O217" s="2"/>
      <c r="P217" s="2"/>
      <c r="Q217" s="2"/>
      <c r="R217" s="2"/>
      <c r="S217" s="2"/>
      <c r="T217" s="2"/>
      <c r="U217" s="3"/>
      <c r="V217" s="3"/>
      <c r="W217" s="3"/>
      <c r="X217" s="3"/>
      <c r="Y217" s="3"/>
      <c r="Z217" s="3"/>
      <c r="AA217" s="3"/>
      <c r="AB217" s="3"/>
      <c r="AC217" s="2"/>
      <c r="AD217" s="2"/>
      <c r="AE217" s="2"/>
      <c r="AF217" s="48"/>
      <c r="AG217" s="2"/>
      <c r="AH217" s="2"/>
      <c r="AI217" s="2"/>
      <c r="AJ217" s="2"/>
      <c r="AK217" s="2"/>
      <c r="AL217" s="2"/>
      <c r="AM217" s="2"/>
      <c r="AN217" s="2"/>
    </row>
    <row r="218" spans="1:40" s="1" customFormat="1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2"/>
      <c r="N218" s="2"/>
      <c r="O218" s="2"/>
      <c r="P218" s="2"/>
      <c r="Q218" s="2"/>
      <c r="R218" s="2"/>
      <c r="S218" s="2"/>
      <c r="T218" s="2"/>
      <c r="U218" s="3"/>
      <c r="V218" s="3"/>
      <c r="W218" s="3"/>
      <c r="X218" s="3"/>
      <c r="Y218" s="3"/>
      <c r="Z218" s="3"/>
      <c r="AA218" s="3"/>
      <c r="AB218" s="3"/>
      <c r="AC218" s="2"/>
      <c r="AD218" s="2"/>
      <c r="AE218" s="2"/>
      <c r="AF218" s="48"/>
      <c r="AG218" s="2"/>
      <c r="AH218" s="2"/>
      <c r="AI218" s="2"/>
      <c r="AJ218" s="2"/>
      <c r="AK218" s="2"/>
      <c r="AL218" s="2"/>
      <c r="AM218" s="2"/>
      <c r="AN218" s="2"/>
    </row>
    <row r="219" spans="1:40" s="1" customFormat="1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2"/>
      <c r="N219" s="2"/>
      <c r="O219" s="2"/>
      <c r="P219" s="2"/>
      <c r="Q219" s="2"/>
      <c r="R219" s="2"/>
      <c r="S219" s="2"/>
      <c r="T219" s="2"/>
      <c r="U219" s="3"/>
      <c r="V219" s="3"/>
      <c r="W219" s="3"/>
      <c r="X219" s="3"/>
      <c r="Y219" s="3"/>
      <c r="Z219" s="3"/>
      <c r="AA219" s="3"/>
      <c r="AB219" s="3"/>
      <c r="AC219" s="2"/>
      <c r="AD219" s="2"/>
      <c r="AE219" s="2"/>
      <c r="AF219" s="48"/>
      <c r="AG219" s="2"/>
      <c r="AH219" s="2"/>
      <c r="AI219" s="2"/>
      <c r="AJ219" s="2"/>
      <c r="AK219" s="2"/>
      <c r="AL219" s="2"/>
      <c r="AM219" s="2"/>
      <c r="AN219" s="2"/>
    </row>
    <row r="220" spans="1:40" s="1" customFormat="1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2"/>
      <c r="N220" s="2"/>
      <c r="O220" s="2"/>
      <c r="P220" s="2"/>
      <c r="Q220" s="2"/>
      <c r="R220" s="2"/>
      <c r="S220" s="2"/>
      <c r="T220" s="2"/>
      <c r="U220" s="3"/>
      <c r="V220" s="3"/>
      <c r="W220" s="3"/>
      <c r="X220" s="3"/>
      <c r="Y220" s="3"/>
      <c r="Z220" s="3"/>
      <c r="AA220" s="3"/>
      <c r="AB220" s="3"/>
      <c r="AC220" s="2"/>
      <c r="AD220" s="2"/>
      <c r="AE220" s="2"/>
      <c r="AF220" s="48"/>
      <c r="AG220" s="2"/>
      <c r="AH220" s="2"/>
      <c r="AI220" s="2"/>
      <c r="AJ220" s="2"/>
      <c r="AK220" s="2"/>
      <c r="AL220" s="2"/>
      <c r="AM220" s="2"/>
      <c r="AN220" s="2"/>
    </row>
    <row r="221" spans="1:40" s="1" customFormat="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2"/>
      <c r="N221" s="2"/>
      <c r="O221" s="2"/>
      <c r="P221" s="2"/>
      <c r="Q221" s="2"/>
      <c r="R221" s="2"/>
      <c r="S221" s="2"/>
      <c r="T221" s="2"/>
      <c r="U221" s="3"/>
      <c r="V221" s="3"/>
      <c r="W221" s="3"/>
      <c r="X221" s="3"/>
      <c r="Y221" s="3"/>
      <c r="Z221" s="3"/>
      <c r="AA221" s="3"/>
      <c r="AB221" s="3"/>
      <c r="AC221" s="2"/>
      <c r="AD221" s="2"/>
      <c r="AE221" s="2"/>
      <c r="AF221" s="48"/>
      <c r="AG221" s="2"/>
      <c r="AH221" s="2"/>
      <c r="AI221" s="2"/>
      <c r="AJ221" s="2"/>
      <c r="AK221" s="2"/>
      <c r="AL221" s="2"/>
      <c r="AM221" s="2"/>
      <c r="AN221" s="2"/>
    </row>
    <row r="222" spans="1:40" s="1" customFormat="1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2"/>
      <c r="N222" s="2"/>
      <c r="O222" s="2"/>
      <c r="P222" s="2"/>
      <c r="Q222" s="2"/>
      <c r="R222" s="2"/>
      <c r="S222" s="2"/>
      <c r="T222" s="2"/>
      <c r="U222" s="3"/>
      <c r="V222" s="3"/>
      <c r="W222" s="3"/>
      <c r="X222" s="3"/>
      <c r="Y222" s="3"/>
      <c r="Z222" s="3"/>
      <c r="AA222" s="3"/>
      <c r="AB222" s="3"/>
      <c r="AC222" s="2"/>
      <c r="AD222" s="2"/>
      <c r="AE222" s="2"/>
      <c r="AF222" s="48"/>
      <c r="AG222" s="2"/>
      <c r="AH222" s="2"/>
      <c r="AI222" s="2"/>
      <c r="AJ222" s="2"/>
      <c r="AK222" s="2"/>
      <c r="AL222" s="2"/>
      <c r="AM222" s="2"/>
      <c r="AN222" s="2"/>
    </row>
    <row r="223" spans="1:40" s="1" customFormat="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2"/>
      <c r="N223" s="2"/>
      <c r="O223" s="2"/>
      <c r="P223" s="2"/>
      <c r="Q223" s="2"/>
      <c r="R223" s="2"/>
      <c r="S223" s="2"/>
      <c r="T223" s="2"/>
      <c r="U223" s="3"/>
      <c r="V223" s="3"/>
      <c r="W223" s="3"/>
      <c r="X223" s="3"/>
      <c r="Y223" s="3"/>
      <c r="Z223" s="3"/>
      <c r="AA223" s="3"/>
      <c r="AB223" s="3"/>
      <c r="AC223" s="2"/>
      <c r="AD223" s="2"/>
      <c r="AE223" s="2"/>
      <c r="AF223" s="48"/>
      <c r="AG223" s="2"/>
      <c r="AH223" s="2"/>
      <c r="AI223" s="2"/>
      <c r="AJ223" s="2"/>
      <c r="AK223" s="2"/>
      <c r="AL223" s="2"/>
      <c r="AM223" s="2"/>
      <c r="AN223" s="2"/>
    </row>
    <row r="224" spans="1:40" s="1" customFormat="1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2"/>
      <c r="N224" s="2"/>
      <c r="O224" s="2"/>
      <c r="P224" s="2"/>
      <c r="Q224" s="2"/>
      <c r="R224" s="2"/>
      <c r="S224" s="2"/>
      <c r="T224" s="2"/>
      <c r="U224" s="3"/>
      <c r="V224" s="3"/>
      <c r="W224" s="3"/>
      <c r="X224" s="3"/>
      <c r="Y224" s="3"/>
      <c r="Z224" s="3"/>
      <c r="AA224" s="3"/>
      <c r="AB224" s="3"/>
      <c r="AC224" s="2"/>
      <c r="AD224" s="2"/>
      <c r="AE224" s="2"/>
      <c r="AF224" s="48"/>
      <c r="AG224" s="2"/>
      <c r="AH224" s="2"/>
      <c r="AI224" s="2"/>
      <c r="AJ224" s="2"/>
      <c r="AK224" s="2"/>
      <c r="AL224" s="2"/>
      <c r="AM224" s="2"/>
      <c r="AN224" s="2"/>
    </row>
    <row r="225" spans="1:40" s="1" customFormat="1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2"/>
      <c r="N225" s="2"/>
      <c r="O225" s="2"/>
      <c r="P225" s="2"/>
      <c r="Q225" s="2"/>
      <c r="R225" s="2"/>
      <c r="S225" s="2"/>
      <c r="T225" s="2"/>
      <c r="U225" s="3"/>
      <c r="V225" s="3"/>
      <c r="W225" s="3"/>
      <c r="X225" s="3"/>
      <c r="Y225" s="3"/>
      <c r="Z225" s="3"/>
      <c r="AA225" s="3"/>
      <c r="AB225" s="3"/>
      <c r="AC225" s="2"/>
      <c r="AD225" s="2"/>
      <c r="AE225" s="2"/>
      <c r="AF225" s="48"/>
      <c r="AG225" s="2"/>
      <c r="AH225" s="2"/>
      <c r="AI225" s="2"/>
      <c r="AJ225" s="2"/>
      <c r="AK225" s="2"/>
      <c r="AL225" s="2"/>
      <c r="AM225" s="2"/>
      <c r="AN225" s="2"/>
    </row>
    <row r="226" spans="1:40" s="1" customFormat="1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2"/>
      <c r="N226" s="2"/>
      <c r="O226" s="2"/>
      <c r="P226" s="2"/>
      <c r="Q226" s="2"/>
      <c r="R226" s="2"/>
      <c r="S226" s="2"/>
      <c r="T226" s="2"/>
      <c r="U226" s="3"/>
      <c r="V226" s="3"/>
      <c r="W226" s="3"/>
      <c r="X226" s="3"/>
      <c r="Y226" s="3"/>
      <c r="Z226" s="3"/>
      <c r="AA226" s="3"/>
      <c r="AB226" s="3"/>
      <c r="AC226" s="2"/>
      <c r="AD226" s="2"/>
      <c r="AE226" s="2"/>
      <c r="AF226" s="48"/>
      <c r="AG226" s="2"/>
      <c r="AH226" s="2"/>
      <c r="AI226" s="2"/>
      <c r="AJ226" s="2"/>
      <c r="AK226" s="2"/>
      <c r="AL226" s="2"/>
      <c r="AM226" s="2"/>
      <c r="AN226" s="2"/>
    </row>
    <row r="227" spans="1:40" s="1" customFormat="1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2"/>
      <c r="N227" s="2"/>
      <c r="O227" s="2"/>
      <c r="P227" s="2"/>
      <c r="Q227" s="2"/>
      <c r="R227" s="2"/>
      <c r="S227" s="2"/>
      <c r="T227" s="2"/>
      <c r="U227" s="3"/>
      <c r="V227" s="3"/>
      <c r="W227" s="3"/>
      <c r="X227" s="3"/>
      <c r="Y227" s="3"/>
      <c r="Z227" s="3"/>
      <c r="AA227" s="3"/>
      <c r="AB227" s="3"/>
      <c r="AC227" s="2"/>
      <c r="AD227" s="2"/>
      <c r="AE227" s="2"/>
      <c r="AF227" s="48"/>
      <c r="AG227" s="2"/>
      <c r="AH227" s="2"/>
      <c r="AI227" s="2"/>
      <c r="AJ227" s="2"/>
      <c r="AK227" s="2"/>
      <c r="AL227" s="2"/>
      <c r="AM227" s="2"/>
      <c r="AN227" s="2"/>
    </row>
    <row r="228" spans="1:40" s="1" customFormat="1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2"/>
      <c r="N228" s="2"/>
      <c r="O228" s="2"/>
      <c r="P228" s="2"/>
      <c r="Q228" s="2"/>
      <c r="R228" s="2"/>
      <c r="S228" s="2"/>
      <c r="T228" s="2"/>
      <c r="U228" s="3"/>
      <c r="V228" s="3"/>
      <c r="W228" s="3"/>
      <c r="X228" s="3"/>
      <c r="Y228" s="3"/>
      <c r="Z228" s="3"/>
      <c r="AA228" s="3"/>
      <c r="AB228" s="3"/>
      <c r="AC228" s="2"/>
      <c r="AD228" s="2"/>
      <c r="AE228" s="2"/>
      <c r="AF228" s="48"/>
      <c r="AG228" s="2"/>
      <c r="AH228" s="2"/>
      <c r="AI228" s="2"/>
      <c r="AJ228" s="2"/>
      <c r="AK228" s="2"/>
      <c r="AL228" s="2"/>
      <c r="AM228" s="2"/>
      <c r="AN228" s="2"/>
    </row>
    <row r="229" spans="1:40" s="1" customFormat="1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2"/>
      <c r="N229" s="2"/>
      <c r="O229" s="2"/>
      <c r="P229" s="2"/>
      <c r="Q229" s="2"/>
      <c r="R229" s="2"/>
      <c r="S229" s="2"/>
      <c r="T229" s="2"/>
      <c r="U229" s="3"/>
      <c r="V229" s="3"/>
      <c r="W229" s="3"/>
      <c r="X229" s="3"/>
      <c r="Y229" s="3"/>
      <c r="Z229" s="3"/>
      <c r="AA229" s="3"/>
      <c r="AB229" s="3"/>
      <c r="AC229" s="2"/>
      <c r="AD229" s="2"/>
      <c r="AE229" s="2"/>
      <c r="AF229" s="48"/>
      <c r="AG229" s="2"/>
      <c r="AH229" s="2"/>
      <c r="AI229" s="2"/>
      <c r="AJ229" s="2"/>
      <c r="AK229" s="2"/>
      <c r="AL229" s="2"/>
      <c r="AM229" s="2"/>
      <c r="AN229" s="2"/>
    </row>
    <row r="230" spans="1:40" s="1" customFormat="1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2"/>
      <c r="N230" s="2"/>
      <c r="O230" s="2"/>
      <c r="P230" s="2"/>
      <c r="Q230" s="2"/>
      <c r="R230" s="2"/>
      <c r="S230" s="2"/>
      <c r="T230" s="2"/>
      <c r="U230" s="3"/>
      <c r="V230" s="3"/>
      <c r="W230" s="3"/>
      <c r="X230" s="3"/>
      <c r="Y230" s="3"/>
      <c r="Z230" s="3"/>
      <c r="AA230" s="3"/>
      <c r="AB230" s="3"/>
      <c r="AC230" s="2"/>
      <c r="AD230" s="2"/>
      <c r="AE230" s="2"/>
      <c r="AF230" s="48"/>
      <c r="AG230" s="2"/>
      <c r="AH230" s="2"/>
      <c r="AI230" s="2"/>
      <c r="AJ230" s="2"/>
      <c r="AK230" s="2"/>
      <c r="AL230" s="2"/>
      <c r="AM230" s="2"/>
      <c r="AN230" s="2"/>
    </row>
    <row r="231" spans="1:40" s="1" customFormat="1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2"/>
      <c r="N231" s="2"/>
      <c r="O231" s="2"/>
      <c r="P231" s="2"/>
      <c r="Q231" s="2"/>
      <c r="R231" s="2"/>
      <c r="S231" s="2"/>
      <c r="T231" s="2"/>
      <c r="U231" s="3"/>
      <c r="V231" s="3"/>
      <c r="W231" s="3"/>
      <c r="X231" s="3"/>
      <c r="Y231" s="3"/>
      <c r="Z231" s="3"/>
      <c r="AA231" s="3"/>
      <c r="AB231" s="3"/>
      <c r="AC231" s="2"/>
      <c r="AD231" s="2"/>
      <c r="AE231" s="2"/>
      <c r="AF231" s="48"/>
      <c r="AG231" s="2"/>
      <c r="AH231" s="2"/>
      <c r="AI231" s="2"/>
      <c r="AJ231" s="2"/>
      <c r="AK231" s="2"/>
      <c r="AL231" s="2"/>
      <c r="AM231" s="2"/>
      <c r="AN231" s="2"/>
    </row>
    <row r="232" spans="1:40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38"/>
      <c r="N232" s="38"/>
      <c r="O232" s="38"/>
      <c r="P232" s="38"/>
      <c r="Q232" s="38"/>
      <c r="R232" s="38"/>
      <c r="S232" s="38"/>
      <c r="T232" s="38"/>
      <c r="U232" s="39"/>
      <c r="V232" s="39"/>
      <c r="W232" s="39"/>
      <c r="X232" s="39"/>
      <c r="Y232" s="39"/>
      <c r="Z232" s="39"/>
      <c r="AA232" s="39"/>
      <c r="AB232" s="39"/>
      <c r="AC232" s="38"/>
      <c r="AD232" s="38"/>
      <c r="AE232" s="38"/>
      <c r="AF232" s="72"/>
      <c r="AG232" s="38"/>
      <c r="AH232" s="38"/>
      <c r="AI232" s="38"/>
      <c r="AJ232" s="38"/>
      <c r="AK232" s="38"/>
      <c r="AL232" s="38"/>
      <c r="AM232" s="38"/>
      <c r="AN232" s="38"/>
    </row>
    <row r="233" spans="1:40" x14ac:dyDescent="0.2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38"/>
      <c r="N233" s="38"/>
      <c r="O233" s="38"/>
      <c r="P233" s="38"/>
      <c r="Q233" s="38"/>
      <c r="R233" s="38"/>
      <c r="S233" s="38"/>
      <c r="T233" s="38"/>
      <c r="U233" s="39"/>
      <c r="V233" s="39"/>
      <c r="W233" s="39"/>
      <c r="X233" s="39"/>
      <c r="Y233" s="39"/>
      <c r="Z233" s="39"/>
      <c r="AA233" s="39"/>
      <c r="AB233" s="39"/>
      <c r="AC233" s="38"/>
      <c r="AD233" s="38"/>
      <c r="AE233" s="38"/>
      <c r="AF233" s="72"/>
      <c r="AG233" s="38"/>
      <c r="AH233" s="38"/>
      <c r="AI233" s="38"/>
      <c r="AJ233" s="38"/>
      <c r="AK233" s="38"/>
      <c r="AL233" s="38"/>
      <c r="AM233" s="38"/>
      <c r="AN233" s="38"/>
    </row>
    <row r="234" spans="1:40" x14ac:dyDescent="0.2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38"/>
      <c r="N234" s="38"/>
      <c r="O234" s="38"/>
      <c r="P234" s="38"/>
      <c r="Q234" s="38"/>
      <c r="R234" s="38"/>
      <c r="S234" s="38"/>
      <c r="T234" s="38"/>
      <c r="U234" s="39"/>
      <c r="V234" s="39"/>
      <c r="W234" s="39"/>
      <c r="X234" s="39"/>
      <c r="Y234" s="39"/>
      <c r="Z234" s="39"/>
      <c r="AA234" s="39"/>
      <c r="AB234" s="39"/>
      <c r="AC234" s="38"/>
      <c r="AD234" s="38"/>
      <c r="AE234" s="38"/>
      <c r="AF234" s="72"/>
      <c r="AG234" s="38"/>
      <c r="AH234" s="38"/>
      <c r="AI234" s="38"/>
      <c r="AJ234" s="38"/>
      <c r="AK234" s="38"/>
      <c r="AL234" s="38"/>
      <c r="AM234" s="38"/>
      <c r="AN234" s="38"/>
    </row>
    <row r="235" spans="1:40" x14ac:dyDescent="0.2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38"/>
      <c r="N235" s="38"/>
      <c r="O235" s="38"/>
      <c r="P235" s="38"/>
      <c r="Q235" s="38"/>
      <c r="R235" s="38"/>
      <c r="S235" s="38"/>
      <c r="T235" s="38"/>
      <c r="U235" s="39"/>
      <c r="V235" s="39"/>
      <c r="W235" s="39"/>
      <c r="X235" s="39"/>
      <c r="Y235" s="39"/>
      <c r="Z235" s="39"/>
      <c r="AA235" s="39"/>
      <c r="AB235" s="39"/>
      <c r="AC235" s="38"/>
      <c r="AD235" s="38"/>
      <c r="AE235" s="38"/>
      <c r="AF235" s="72"/>
      <c r="AG235" s="38"/>
      <c r="AH235" s="38"/>
      <c r="AI235" s="38"/>
      <c r="AJ235" s="38"/>
      <c r="AK235" s="38"/>
      <c r="AL235" s="38"/>
      <c r="AM235" s="38"/>
      <c r="AN235" s="38"/>
    </row>
    <row r="236" spans="1:40" x14ac:dyDescent="0.2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38"/>
      <c r="N236" s="38"/>
      <c r="O236" s="38"/>
      <c r="P236" s="38"/>
      <c r="Q236" s="38"/>
      <c r="R236" s="38"/>
      <c r="S236" s="38"/>
      <c r="T236" s="38"/>
      <c r="U236" s="39"/>
      <c r="V236" s="39"/>
      <c r="W236" s="39"/>
      <c r="X236" s="39"/>
      <c r="Y236" s="39"/>
      <c r="Z236" s="39"/>
      <c r="AA236" s="39"/>
      <c r="AB236" s="39"/>
      <c r="AC236" s="38"/>
      <c r="AD236" s="38"/>
      <c r="AE236" s="38"/>
      <c r="AF236" s="72"/>
      <c r="AG236" s="38"/>
      <c r="AH236" s="38"/>
      <c r="AI236" s="38"/>
      <c r="AJ236" s="38"/>
      <c r="AK236" s="38"/>
      <c r="AL236" s="38"/>
      <c r="AM236" s="38"/>
      <c r="AN236" s="38"/>
    </row>
    <row r="237" spans="1:40" x14ac:dyDescent="0.2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38"/>
      <c r="N237" s="38"/>
      <c r="O237" s="38"/>
      <c r="P237" s="38"/>
      <c r="Q237" s="38"/>
      <c r="R237" s="38"/>
      <c r="S237" s="38"/>
      <c r="T237" s="38"/>
      <c r="U237" s="39"/>
      <c r="V237" s="39"/>
      <c r="W237" s="39"/>
      <c r="X237" s="39"/>
      <c r="Y237" s="39"/>
      <c r="Z237" s="39"/>
      <c r="AA237" s="39"/>
      <c r="AB237" s="39"/>
      <c r="AC237" s="38"/>
      <c r="AD237" s="38"/>
      <c r="AE237" s="38"/>
      <c r="AF237" s="72"/>
      <c r="AG237" s="38"/>
      <c r="AH237" s="38"/>
      <c r="AI237" s="38"/>
      <c r="AJ237" s="38"/>
      <c r="AK237" s="38"/>
      <c r="AL237" s="38"/>
      <c r="AM237" s="38"/>
      <c r="AN237" s="38"/>
    </row>
    <row r="238" spans="1:40" x14ac:dyDescent="0.2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38"/>
      <c r="N238" s="38"/>
      <c r="O238" s="38"/>
      <c r="P238" s="38"/>
      <c r="Q238" s="38"/>
      <c r="R238" s="38"/>
      <c r="S238" s="38"/>
      <c r="T238" s="38"/>
      <c r="U238" s="39"/>
      <c r="V238" s="39"/>
      <c r="W238" s="39"/>
      <c r="X238" s="39"/>
      <c r="Y238" s="39"/>
      <c r="Z238" s="39"/>
      <c r="AA238" s="39"/>
      <c r="AB238" s="39"/>
      <c r="AC238" s="38"/>
      <c r="AD238" s="38"/>
      <c r="AE238" s="38"/>
      <c r="AF238" s="72"/>
      <c r="AG238" s="38"/>
      <c r="AH238" s="38"/>
      <c r="AI238" s="38"/>
      <c r="AJ238" s="38"/>
      <c r="AK238" s="38"/>
      <c r="AL238" s="38"/>
      <c r="AM238" s="38"/>
      <c r="AN238" s="38"/>
    </row>
    <row r="239" spans="1:40" x14ac:dyDescent="0.2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38"/>
      <c r="N239" s="38"/>
      <c r="O239" s="38"/>
      <c r="P239" s="38"/>
      <c r="Q239" s="38"/>
      <c r="R239" s="38"/>
      <c r="S239" s="38"/>
      <c r="T239" s="38"/>
      <c r="U239" s="39"/>
      <c r="V239" s="39"/>
      <c r="W239" s="39"/>
      <c r="X239" s="39"/>
      <c r="Y239" s="39"/>
      <c r="Z239" s="39"/>
      <c r="AA239" s="39"/>
      <c r="AB239" s="39"/>
      <c r="AC239" s="38"/>
      <c r="AD239" s="38"/>
      <c r="AE239" s="38"/>
      <c r="AF239" s="72"/>
      <c r="AG239" s="38"/>
      <c r="AH239" s="38"/>
      <c r="AI239" s="38"/>
      <c r="AJ239" s="38"/>
      <c r="AK239" s="38"/>
      <c r="AL239" s="38"/>
      <c r="AM239" s="38"/>
      <c r="AN239" s="38"/>
    </row>
    <row r="240" spans="1:40" x14ac:dyDescent="0.2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38"/>
      <c r="N240" s="38"/>
      <c r="O240" s="38"/>
      <c r="P240" s="38"/>
      <c r="Q240" s="38"/>
      <c r="R240" s="38"/>
      <c r="S240" s="38"/>
      <c r="T240" s="38"/>
      <c r="U240" s="39"/>
      <c r="V240" s="39"/>
      <c r="W240" s="39"/>
      <c r="X240" s="39"/>
      <c r="Y240" s="39"/>
      <c r="Z240" s="39"/>
      <c r="AA240" s="39"/>
      <c r="AB240" s="39"/>
      <c r="AC240" s="38"/>
      <c r="AD240" s="38"/>
      <c r="AE240" s="38"/>
      <c r="AF240" s="72"/>
      <c r="AG240" s="38"/>
      <c r="AH240" s="38"/>
      <c r="AI240" s="38"/>
      <c r="AJ240" s="38"/>
      <c r="AK240" s="38"/>
      <c r="AL240" s="38"/>
      <c r="AM240" s="38"/>
      <c r="AN240" s="38"/>
    </row>
    <row r="241" spans="1:40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38"/>
      <c r="N241" s="38"/>
      <c r="O241" s="38"/>
      <c r="P241" s="38"/>
      <c r="Q241" s="38"/>
      <c r="R241" s="38"/>
      <c r="S241" s="38"/>
      <c r="T241" s="38"/>
      <c r="U241" s="39"/>
      <c r="V241" s="39"/>
      <c r="W241" s="39"/>
      <c r="X241" s="39"/>
      <c r="Y241" s="39"/>
      <c r="Z241" s="39"/>
      <c r="AA241" s="39"/>
      <c r="AB241" s="39"/>
      <c r="AC241" s="38"/>
      <c r="AD241" s="38"/>
      <c r="AE241" s="38"/>
      <c r="AF241" s="72"/>
      <c r="AG241" s="38"/>
      <c r="AH241" s="38"/>
      <c r="AI241" s="38"/>
      <c r="AJ241" s="38"/>
      <c r="AK241" s="38"/>
      <c r="AL241" s="38"/>
      <c r="AM241" s="38"/>
      <c r="AN241" s="38"/>
    </row>
    <row r="242" spans="1:40" x14ac:dyDescent="0.2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38"/>
      <c r="N242" s="38"/>
      <c r="O242" s="38"/>
      <c r="P242" s="38"/>
      <c r="Q242" s="38"/>
      <c r="R242" s="38"/>
      <c r="S242" s="38"/>
      <c r="T242" s="38"/>
      <c r="U242" s="39"/>
      <c r="V242" s="39"/>
      <c r="W242" s="39"/>
      <c r="X242" s="39"/>
      <c r="Y242" s="39"/>
      <c r="Z242" s="39"/>
      <c r="AA242" s="39"/>
      <c r="AB242" s="39"/>
      <c r="AC242" s="38"/>
      <c r="AD242" s="38"/>
      <c r="AE242" s="38"/>
      <c r="AF242" s="72"/>
      <c r="AG242" s="38"/>
      <c r="AH242" s="38"/>
      <c r="AI242" s="38"/>
      <c r="AJ242" s="38"/>
      <c r="AK242" s="38"/>
      <c r="AL242" s="38"/>
      <c r="AM242" s="38"/>
      <c r="AN242" s="38"/>
    </row>
    <row r="243" spans="1:40" x14ac:dyDescent="0.2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38"/>
      <c r="N243" s="38"/>
      <c r="O243" s="38"/>
      <c r="P243" s="38"/>
      <c r="Q243" s="38"/>
      <c r="R243" s="38"/>
      <c r="S243" s="38"/>
      <c r="T243" s="38"/>
      <c r="U243" s="39"/>
      <c r="V243" s="39"/>
      <c r="W243" s="39"/>
      <c r="X243" s="39"/>
      <c r="Y243" s="39"/>
      <c r="Z243" s="39"/>
      <c r="AA243" s="39"/>
      <c r="AB243" s="39"/>
      <c r="AC243" s="38"/>
      <c r="AD243" s="38"/>
      <c r="AE243" s="38"/>
      <c r="AF243" s="72"/>
      <c r="AG243" s="38"/>
      <c r="AH243" s="38"/>
      <c r="AI243" s="38"/>
      <c r="AJ243" s="38"/>
      <c r="AK243" s="38"/>
      <c r="AL243" s="38"/>
      <c r="AM243" s="38"/>
      <c r="AN243" s="38"/>
    </row>
    <row r="244" spans="1:40" x14ac:dyDescent="0.2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38"/>
      <c r="N244" s="38"/>
      <c r="O244" s="38"/>
      <c r="P244" s="38"/>
      <c r="Q244" s="38"/>
      <c r="R244" s="38"/>
      <c r="S244" s="38"/>
      <c r="T244" s="38"/>
      <c r="U244" s="39"/>
      <c r="V244" s="39"/>
      <c r="W244" s="39"/>
      <c r="X244" s="39"/>
      <c r="Y244" s="39"/>
      <c r="Z244" s="39"/>
      <c r="AA244" s="39"/>
      <c r="AB244" s="39"/>
      <c r="AC244" s="38"/>
      <c r="AD244" s="38"/>
      <c r="AE244" s="38"/>
      <c r="AF244" s="72"/>
      <c r="AG244" s="38"/>
      <c r="AH244" s="38"/>
      <c r="AI244" s="38"/>
      <c r="AJ244" s="38"/>
      <c r="AK244" s="38"/>
      <c r="AL244" s="38"/>
      <c r="AM244" s="38"/>
      <c r="AN244" s="38"/>
    </row>
    <row r="245" spans="1:40" x14ac:dyDescent="0.2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38"/>
      <c r="N245" s="38"/>
      <c r="O245" s="38"/>
      <c r="P245" s="38"/>
      <c r="Q245" s="38"/>
      <c r="R245" s="38"/>
      <c r="S245" s="38"/>
      <c r="T245" s="38"/>
      <c r="U245" s="39"/>
      <c r="V245" s="39"/>
      <c r="W245" s="39"/>
      <c r="X245" s="39"/>
      <c r="Y245" s="39"/>
      <c r="Z245" s="39"/>
      <c r="AA245" s="39"/>
      <c r="AB245" s="39"/>
      <c r="AC245" s="38"/>
      <c r="AD245" s="38"/>
      <c r="AE245" s="38"/>
      <c r="AF245" s="72"/>
      <c r="AG245" s="38"/>
      <c r="AH245" s="38"/>
      <c r="AI245" s="38"/>
      <c r="AJ245" s="38"/>
      <c r="AK245" s="38"/>
      <c r="AL245" s="38"/>
      <c r="AM245" s="38"/>
      <c r="AN245" s="38"/>
    </row>
    <row r="246" spans="1:40" x14ac:dyDescent="0.2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38"/>
      <c r="N246" s="38"/>
      <c r="O246" s="38"/>
      <c r="P246" s="38"/>
      <c r="Q246" s="38"/>
      <c r="R246" s="38"/>
      <c r="S246" s="38"/>
      <c r="T246" s="38"/>
      <c r="U246" s="39"/>
      <c r="V246" s="39"/>
      <c r="W246" s="39"/>
      <c r="X246" s="39"/>
      <c r="Y246" s="39"/>
      <c r="Z246" s="39"/>
      <c r="AA246" s="39"/>
      <c r="AB246" s="39"/>
      <c r="AC246" s="38"/>
      <c r="AD246" s="38"/>
      <c r="AE246" s="38"/>
      <c r="AF246" s="72"/>
      <c r="AG246" s="38"/>
      <c r="AH246" s="38"/>
      <c r="AI246" s="38"/>
      <c r="AJ246" s="38"/>
      <c r="AK246" s="38"/>
      <c r="AL246" s="38"/>
      <c r="AM246" s="38"/>
      <c r="AN246" s="38"/>
    </row>
    <row r="247" spans="1:4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38"/>
      <c r="N247" s="38"/>
      <c r="O247" s="38"/>
      <c r="P247" s="38"/>
      <c r="Q247" s="38"/>
      <c r="R247" s="38"/>
      <c r="S247" s="38"/>
      <c r="T247" s="38"/>
      <c r="U247" s="39"/>
      <c r="V247" s="39"/>
      <c r="W247" s="39"/>
      <c r="X247" s="39"/>
      <c r="Y247" s="39"/>
      <c r="Z247" s="39"/>
      <c r="AA247" s="39"/>
      <c r="AB247" s="39"/>
      <c r="AC247" s="38"/>
      <c r="AD247" s="38"/>
      <c r="AE247" s="38"/>
      <c r="AF247" s="72"/>
      <c r="AG247" s="38"/>
      <c r="AH247" s="38"/>
      <c r="AI247" s="38"/>
      <c r="AJ247" s="38"/>
      <c r="AK247" s="38"/>
      <c r="AL247" s="38"/>
      <c r="AM247" s="38"/>
      <c r="AN247" s="38"/>
    </row>
    <row r="248" spans="1:40" x14ac:dyDescent="0.2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38"/>
      <c r="N248" s="38"/>
      <c r="O248" s="38"/>
      <c r="P248" s="38"/>
      <c r="Q248" s="38"/>
      <c r="R248" s="38"/>
      <c r="S248" s="38"/>
      <c r="T248" s="38"/>
      <c r="U248" s="39"/>
      <c r="V248" s="39"/>
      <c r="W248" s="39"/>
      <c r="X248" s="39"/>
      <c r="Y248" s="39"/>
      <c r="Z248" s="39"/>
      <c r="AA248" s="39"/>
      <c r="AB248" s="39"/>
      <c r="AC248" s="38"/>
      <c r="AD248" s="38"/>
      <c r="AE248" s="38"/>
      <c r="AF248" s="72"/>
      <c r="AG248" s="38"/>
      <c r="AH248" s="38"/>
      <c r="AI248" s="38"/>
      <c r="AJ248" s="38"/>
      <c r="AK248" s="38"/>
      <c r="AL248" s="38"/>
      <c r="AM248" s="38"/>
      <c r="AN248" s="38"/>
    </row>
    <row r="249" spans="1:40" x14ac:dyDescent="0.2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38"/>
      <c r="N249" s="38"/>
      <c r="O249" s="38"/>
      <c r="P249" s="38"/>
      <c r="Q249" s="38"/>
      <c r="R249" s="38"/>
      <c r="S249" s="38"/>
      <c r="T249" s="38"/>
      <c r="U249" s="39"/>
      <c r="V249" s="39"/>
      <c r="W249" s="39"/>
      <c r="X249" s="39"/>
      <c r="Y249" s="39"/>
      <c r="Z249" s="39"/>
      <c r="AA249" s="39"/>
      <c r="AB249" s="39"/>
      <c r="AC249" s="38"/>
      <c r="AD249" s="38"/>
      <c r="AE249" s="38"/>
      <c r="AF249" s="72"/>
      <c r="AG249" s="38"/>
      <c r="AH249" s="38"/>
      <c r="AI249" s="38"/>
      <c r="AJ249" s="38"/>
      <c r="AK249" s="38"/>
      <c r="AL249" s="38"/>
      <c r="AM249" s="38"/>
      <c r="AN249" s="38"/>
    </row>
    <row r="250" spans="1:40" x14ac:dyDescent="0.2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38"/>
      <c r="N250" s="38"/>
      <c r="O250" s="38"/>
      <c r="P250" s="38"/>
      <c r="Q250" s="38"/>
      <c r="R250" s="38"/>
      <c r="S250" s="38"/>
      <c r="T250" s="38"/>
      <c r="U250" s="39"/>
      <c r="V250" s="39"/>
      <c r="W250" s="39"/>
      <c r="X250" s="39"/>
      <c r="Y250" s="39"/>
      <c r="Z250" s="39"/>
      <c r="AA250" s="39"/>
      <c r="AB250" s="39"/>
      <c r="AC250" s="38"/>
      <c r="AD250" s="38"/>
      <c r="AE250" s="38"/>
      <c r="AF250" s="72"/>
      <c r="AG250" s="38"/>
      <c r="AH250" s="38"/>
      <c r="AI250" s="38"/>
      <c r="AJ250" s="38"/>
      <c r="AK250" s="38"/>
      <c r="AL250" s="38"/>
      <c r="AM250" s="38"/>
      <c r="AN250" s="38"/>
    </row>
    <row r="251" spans="1:40" x14ac:dyDescent="0.2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38"/>
      <c r="N251" s="38"/>
      <c r="O251" s="38"/>
      <c r="P251" s="38"/>
      <c r="Q251" s="38"/>
      <c r="R251" s="38"/>
      <c r="S251" s="38"/>
      <c r="T251" s="38"/>
      <c r="U251" s="39"/>
      <c r="V251" s="39"/>
      <c r="W251" s="39"/>
      <c r="X251" s="39"/>
      <c r="Y251" s="39"/>
      <c r="Z251" s="39"/>
      <c r="AA251" s="39"/>
      <c r="AB251" s="39"/>
      <c r="AC251" s="38"/>
      <c r="AD251" s="38"/>
      <c r="AE251" s="38"/>
      <c r="AF251" s="72"/>
      <c r="AG251" s="38"/>
      <c r="AH251" s="38"/>
      <c r="AI251" s="38"/>
      <c r="AJ251" s="38"/>
      <c r="AK251" s="38"/>
      <c r="AL251" s="38"/>
      <c r="AM251" s="38"/>
      <c r="AN251" s="38"/>
    </row>
    <row r="252" spans="1:40" x14ac:dyDescent="0.2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38"/>
      <c r="N252" s="38"/>
      <c r="O252" s="38"/>
      <c r="P252" s="38"/>
      <c r="Q252" s="38"/>
      <c r="R252" s="38"/>
      <c r="S252" s="38"/>
      <c r="T252" s="38"/>
      <c r="U252" s="39"/>
      <c r="V252" s="39"/>
      <c r="W252" s="39"/>
      <c r="X252" s="39"/>
      <c r="Y252" s="39"/>
      <c r="Z252" s="39"/>
      <c r="AA252" s="39"/>
      <c r="AB252" s="39"/>
      <c r="AC252" s="38"/>
      <c r="AD252" s="38"/>
      <c r="AE252" s="38"/>
      <c r="AF252" s="72"/>
      <c r="AG252" s="38"/>
      <c r="AH252" s="38"/>
      <c r="AI252" s="38"/>
      <c r="AJ252" s="38"/>
      <c r="AK252" s="38"/>
      <c r="AL252" s="38"/>
      <c r="AM252" s="38"/>
      <c r="AN252" s="38"/>
    </row>
    <row r="253" spans="1:40" x14ac:dyDescent="0.2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38"/>
      <c r="N253" s="38"/>
      <c r="O253" s="38"/>
      <c r="P253" s="38"/>
      <c r="Q253" s="38"/>
      <c r="R253" s="38"/>
      <c r="S253" s="38"/>
      <c r="T253" s="38"/>
      <c r="U253" s="39"/>
      <c r="V253" s="39"/>
      <c r="W253" s="39"/>
      <c r="X253" s="39"/>
      <c r="Y253" s="39"/>
      <c r="Z253" s="39"/>
      <c r="AA253" s="39"/>
      <c r="AB253" s="39"/>
      <c r="AC253" s="38"/>
      <c r="AD253" s="38"/>
      <c r="AE253" s="38"/>
      <c r="AF253" s="72"/>
      <c r="AG253" s="38"/>
      <c r="AH253" s="38"/>
      <c r="AI253" s="38"/>
      <c r="AJ253" s="38"/>
      <c r="AK253" s="38"/>
      <c r="AL253" s="38"/>
      <c r="AM253" s="38"/>
      <c r="AN253" s="38"/>
    </row>
    <row r="254" spans="1:40" x14ac:dyDescent="0.2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38"/>
      <c r="N254" s="38"/>
      <c r="O254" s="38"/>
      <c r="P254" s="38"/>
      <c r="Q254" s="38"/>
      <c r="R254" s="38"/>
      <c r="S254" s="38"/>
      <c r="T254" s="38"/>
      <c r="U254" s="39"/>
      <c r="V254" s="39"/>
      <c r="W254" s="39"/>
      <c r="X254" s="39"/>
      <c r="Y254" s="39"/>
      <c r="Z254" s="39"/>
      <c r="AA254" s="39"/>
      <c r="AB254" s="39"/>
      <c r="AC254" s="38"/>
      <c r="AD254" s="38"/>
      <c r="AE254" s="38"/>
      <c r="AF254" s="72"/>
      <c r="AG254" s="38"/>
      <c r="AH254" s="38"/>
      <c r="AI254" s="38"/>
      <c r="AJ254" s="38"/>
      <c r="AK254" s="38"/>
      <c r="AL254" s="38"/>
      <c r="AM254" s="38"/>
      <c r="AN254" s="38"/>
    </row>
    <row r="255" spans="1:40" x14ac:dyDescent="0.2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38"/>
      <c r="N255" s="38"/>
      <c r="O255" s="38"/>
      <c r="P255" s="38"/>
      <c r="Q255" s="38"/>
      <c r="R255" s="38"/>
      <c r="S255" s="38"/>
      <c r="T255" s="38"/>
      <c r="U255" s="39"/>
      <c r="V255" s="39"/>
      <c r="W255" s="39"/>
      <c r="X255" s="39"/>
      <c r="Y255" s="39"/>
      <c r="Z255" s="39"/>
      <c r="AA255" s="39"/>
      <c r="AB255" s="39"/>
      <c r="AC255" s="38"/>
      <c r="AD255" s="38"/>
      <c r="AE255" s="38"/>
      <c r="AF255" s="72"/>
      <c r="AG255" s="38"/>
      <c r="AH255" s="38"/>
      <c r="AI255" s="38"/>
      <c r="AJ255" s="38"/>
      <c r="AK255" s="38"/>
      <c r="AL255" s="38"/>
      <c r="AM255" s="38"/>
      <c r="AN255" s="38"/>
    </row>
    <row r="256" spans="1:40" x14ac:dyDescent="0.2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38"/>
      <c r="N256" s="38"/>
      <c r="O256" s="38"/>
      <c r="P256" s="38"/>
      <c r="Q256" s="38"/>
      <c r="R256" s="38"/>
      <c r="S256" s="38"/>
      <c r="T256" s="38"/>
      <c r="U256" s="39"/>
      <c r="V256" s="39"/>
      <c r="W256" s="39"/>
      <c r="X256" s="39"/>
      <c r="Y256" s="39"/>
      <c r="Z256" s="39"/>
      <c r="AA256" s="39"/>
      <c r="AB256" s="39"/>
      <c r="AC256" s="38"/>
      <c r="AD256" s="38"/>
      <c r="AE256" s="38"/>
      <c r="AF256" s="72"/>
      <c r="AG256" s="38"/>
      <c r="AH256" s="38"/>
      <c r="AI256" s="38"/>
      <c r="AJ256" s="38"/>
      <c r="AK256" s="38"/>
      <c r="AL256" s="38"/>
      <c r="AM256" s="38"/>
      <c r="AN256" s="38"/>
    </row>
    <row r="257" spans="1:40" x14ac:dyDescent="0.2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38"/>
      <c r="N257" s="38"/>
      <c r="O257" s="38"/>
      <c r="P257" s="38"/>
      <c r="Q257" s="38"/>
      <c r="R257" s="38"/>
      <c r="S257" s="38"/>
      <c r="T257" s="38"/>
      <c r="U257" s="39"/>
      <c r="V257" s="39"/>
      <c r="W257" s="39"/>
      <c r="X257" s="39"/>
      <c r="Y257" s="39"/>
      <c r="Z257" s="39"/>
      <c r="AA257" s="39"/>
      <c r="AB257" s="39"/>
      <c r="AC257" s="38"/>
      <c r="AD257" s="38"/>
      <c r="AE257" s="38"/>
      <c r="AF257" s="72"/>
      <c r="AG257" s="38"/>
      <c r="AH257" s="38"/>
      <c r="AI257" s="38"/>
      <c r="AJ257" s="38"/>
      <c r="AK257" s="38"/>
      <c r="AL257" s="38"/>
      <c r="AM257" s="38"/>
      <c r="AN257" s="38"/>
    </row>
    <row r="258" spans="1:40" x14ac:dyDescent="0.2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38"/>
      <c r="N258" s="38"/>
      <c r="O258" s="38"/>
      <c r="P258" s="38"/>
      <c r="Q258" s="38"/>
      <c r="R258" s="38"/>
      <c r="S258" s="38"/>
      <c r="T258" s="38"/>
      <c r="U258" s="39"/>
      <c r="V258" s="39"/>
      <c r="W258" s="39"/>
      <c r="X258" s="39"/>
      <c r="Y258" s="39"/>
      <c r="Z258" s="39"/>
      <c r="AA258" s="39"/>
      <c r="AB258" s="39"/>
      <c r="AC258" s="38"/>
      <c r="AD258" s="38"/>
      <c r="AE258" s="38"/>
      <c r="AF258" s="72"/>
      <c r="AG258" s="38"/>
      <c r="AH258" s="38"/>
      <c r="AI258" s="38"/>
      <c r="AJ258" s="38"/>
      <c r="AK258" s="38"/>
      <c r="AL258" s="38"/>
      <c r="AM258" s="38"/>
      <c r="AN258" s="38"/>
    </row>
    <row r="259" spans="1:40" x14ac:dyDescent="0.2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38"/>
      <c r="N259" s="38"/>
      <c r="O259" s="38"/>
      <c r="P259" s="38"/>
      <c r="Q259" s="38"/>
      <c r="R259" s="38"/>
      <c r="S259" s="38"/>
      <c r="T259" s="38"/>
      <c r="U259" s="39"/>
      <c r="V259" s="39"/>
      <c r="W259" s="39"/>
      <c r="X259" s="39"/>
      <c r="Y259" s="39"/>
      <c r="Z259" s="39"/>
      <c r="AA259" s="39"/>
      <c r="AB259" s="39"/>
      <c r="AC259" s="38"/>
      <c r="AD259" s="38"/>
      <c r="AE259" s="38"/>
      <c r="AF259" s="72"/>
      <c r="AG259" s="38"/>
      <c r="AH259" s="38"/>
      <c r="AI259" s="38"/>
      <c r="AJ259" s="38"/>
      <c r="AK259" s="38"/>
      <c r="AL259" s="38"/>
      <c r="AM259" s="38"/>
      <c r="AN259" s="38"/>
    </row>
    <row r="260" spans="1:40" x14ac:dyDescent="0.2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38"/>
      <c r="N260" s="38"/>
      <c r="O260" s="38"/>
      <c r="P260" s="38"/>
      <c r="Q260" s="38"/>
      <c r="R260" s="38"/>
      <c r="S260" s="38"/>
      <c r="T260" s="38"/>
      <c r="U260" s="39"/>
      <c r="V260" s="39"/>
      <c r="W260" s="39"/>
      <c r="X260" s="39"/>
      <c r="Y260" s="39"/>
      <c r="Z260" s="39"/>
      <c r="AA260" s="39"/>
      <c r="AB260" s="39"/>
      <c r="AC260" s="38"/>
      <c r="AD260" s="38"/>
      <c r="AE260" s="38"/>
      <c r="AF260" s="72"/>
      <c r="AG260" s="38"/>
      <c r="AH260" s="38"/>
      <c r="AI260" s="38"/>
      <c r="AJ260" s="38"/>
      <c r="AK260" s="38"/>
      <c r="AL260" s="38"/>
      <c r="AM260" s="38"/>
      <c r="AN260" s="38"/>
    </row>
    <row r="261" spans="1:40" x14ac:dyDescent="0.2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38"/>
      <c r="N261" s="38"/>
      <c r="O261" s="38"/>
      <c r="P261" s="38"/>
      <c r="Q261" s="38"/>
      <c r="R261" s="38"/>
      <c r="S261" s="38"/>
      <c r="T261" s="38"/>
      <c r="U261" s="39"/>
      <c r="V261" s="39"/>
      <c r="W261" s="39"/>
      <c r="X261" s="39"/>
      <c r="Y261" s="39"/>
      <c r="Z261" s="39"/>
      <c r="AA261" s="39"/>
      <c r="AB261" s="39"/>
      <c r="AC261" s="38"/>
      <c r="AD261" s="38"/>
      <c r="AE261" s="38"/>
      <c r="AF261" s="72"/>
      <c r="AG261" s="38"/>
      <c r="AH261" s="38"/>
      <c r="AI261" s="38"/>
      <c r="AJ261" s="38"/>
      <c r="AK261" s="38"/>
      <c r="AL261" s="38"/>
      <c r="AM261" s="38"/>
      <c r="AN261" s="38"/>
    </row>
    <row r="262" spans="1:40" x14ac:dyDescent="0.2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38"/>
      <c r="N262" s="38"/>
      <c r="O262" s="38"/>
      <c r="P262" s="38"/>
      <c r="Q262" s="38"/>
      <c r="R262" s="38"/>
      <c r="S262" s="38"/>
      <c r="T262" s="38"/>
      <c r="U262" s="39"/>
      <c r="V262" s="39"/>
      <c r="W262" s="39"/>
      <c r="X262" s="39"/>
      <c r="Y262" s="39"/>
      <c r="Z262" s="39"/>
      <c r="AA262" s="39"/>
      <c r="AB262" s="39"/>
      <c r="AC262" s="38"/>
      <c r="AD262" s="38"/>
      <c r="AE262" s="38"/>
      <c r="AF262" s="72"/>
      <c r="AG262" s="38"/>
      <c r="AH262" s="38"/>
      <c r="AI262" s="38"/>
      <c r="AJ262" s="38"/>
      <c r="AK262" s="38"/>
      <c r="AL262" s="38"/>
      <c r="AM262" s="38"/>
      <c r="AN262" s="38"/>
    </row>
    <row r="263" spans="1:40" x14ac:dyDescent="0.2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38"/>
      <c r="N263" s="38"/>
      <c r="O263" s="38"/>
      <c r="P263" s="38"/>
      <c r="Q263" s="38"/>
      <c r="R263" s="38"/>
      <c r="S263" s="38"/>
      <c r="T263" s="38"/>
      <c r="U263" s="39"/>
      <c r="V263" s="39"/>
      <c r="W263" s="39"/>
      <c r="X263" s="39"/>
      <c r="Y263" s="39"/>
      <c r="Z263" s="39"/>
      <c r="AA263" s="39"/>
      <c r="AB263" s="39"/>
      <c r="AC263" s="38"/>
      <c r="AD263" s="38"/>
      <c r="AE263" s="38"/>
      <c r="AF263" s="72"/>
      <c r="AG263" s="38"/>
      <c r="AH263" s="38"/>
      <c r="AI263" s="38"/>
      <c r="AJ263" s="38"/>
      <c r="AK263" s="38"/>
      <c r="AL263" s="38"/>
      <c r="AM263" s="38"/>
      <c r="AN263" s="38"/>
    </row>
    <row r="264" spans="1:40" x14ac:dyDescent="0.2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38"/>
      <c r="N264" s="38"/>
      <c r="O264" s="38"/>
      <c r="P264" s="38"/>
      <c r="Q264" s="38"/>
      <c r="R264" s="38"/>
      <c r="S264" s="38"/>
      <c r="T264" s="38"/>
      <c r="U264" s="39"/>
      <c r="V264" s="39"/>
      <c r="W264" s="39"/>
      <c r="X264" s="39"/>
      <c r="Y264" s="39"/>
      <c r="Z264" s="39"/>
      <c r="AA264" s="39"/>
      <c r="AB264" s="39"/>
      <c r="AC264" s="38"/>
      <c r="AD264" s="38"/>
      <c r="AE264" s="38"/>
      <c r="AF264" s="72"/>
      <c r="AG264" s="38"/>
      <c r="AH264" s="38"/>
      <c r="AI264" s="38"/>
      <c r="AJ264" s="38"/>
      <c r="AK264" s="38"/>
      <c r="AL264" s="38"/>
      <c r="AM264" s="38"/>
      <c r="AN264" s="38"/>
    </row>
    <row r="265" spans="1:40" x14ac:dyDescent="0.2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38"/>
      <c r="N265" s="38"/>
      <c r="O265" s="38"/>
      <c r="P265" s="38"/>
      <c r="Q265" s="38"/>
      <c r="R265" s="38"/>
      <c r="S265" s="38"/>
      <c r="T265" s="38"/>
      <c r="U265" s="39"/>
      <c r="V265" s="39"/>
      <c r="W265" s="39"/>
      <c r="X265" s="39"/>
      <c r="Y265" s="39"/>
      <c r="Z265" s="39"/>
      <c r="AA265" s="39"/>
      <c r="AB265" s="39"/>
      <c r="AC265" s="38"/>
      <c r="AD265" s="38"/>
      <c r="AE265" s="38"/>
      <c r="AF265" s="72"/>
      <c r="AG265" s="38"/>
      <c r="AH265" s="38"/>
      <c r="AI265" s="38"/>
      <c r="AJ265" s="38"/>
      <c r="AK265" s="38"/>
      <c r="AL265" s="38"/>
      <c r="AM265" s="38"/>
      <c r="AN265" s="38"/>
    </row>
    <row r="266" spans="1:40" x14ac:dyDescent="0.2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38"/>
      <c r="N266" s="38"/>
      <c r="O266" s="38"/>
      <c r="P266" s="38"/>
      <c r="Q266" s="38"/>
      <c r="R266" s="38"/>
      <c r="S266" s="38"/>
      <c r="T266" s="38"/>
      <c r="U266" s="39"/>
      <c r="V266" s="39"/>
      <c r="W266" s="39"/>
      <c r="X266" s="39"/>
      <c r="Y266" s="39"/>
      <c r="Z266" s="39"/>
      <c r="AA266" s="39"/>
      <c r="AB266" s="39"/>
      <c r="AC266" s="38"/>
      <c r="AD266" s="38"/>
      <c r="AE266" s="38"/>
      <c r="AF266" s="72"/>
      <c r="AG266" s="38"/>
      <c r="AH266" s="38"/>
      <c r="AI266" s="38"/>
      <c r="AJ266" s="38"/>
      <c r="AK266" s="38"/>
      <c r="AL266" s="38"/>
      <c r="AM266" s="38"/>
      <c r="AN266" s="38"/>
    </row>
    <row r="267" spans="1:40" x14ac:dyDescent="0.2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38"/>
      <c r="N267" s="38"/>
      <c r="O267" s="38"/>
      <c r="P267" s="38"/>
      <c r="Q267" s="38"/>
      <c r="R267" s="38"/>
      <c r="S267" s="38"/>
      <c r="T267" s="38"/>
      <c r="U267" s="39"/>
      <c r="V267" s="39"/>
      <c r="W267" s="39"/>
      <c r="X267" s="39"/>
      <c r="Y267" s="39"/>
      <c r="Z267" s="39"/>
      <c r="AA267" s="39"/>
      <c r="AB267" s="39"/>
      <c r="AC267" s="38"/>
      <c r="AD267" s="38"/>
      <c r="AE267" s="38"/>
      <c r="AF267" s="72"/>
      <c r="AG267" s="38"/>
      <c r="AH267" s="38"/>
      <c r="AI267" s="38"/>
      <c r="AJ267" s="38"/>
      <c r="AK267" s="38"/>
      <c r="AL267" s="38"/>
      <c r="AM267" s="38"/>
      <c r="AN267" s="38"/>
    </row>
    <row r="268" spans="1:40" x14ac:dyDescent="0.2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38"/>
      <c r="N268" s="38"/>
      <c r="O268" s="38"/>
      <c r="P268" s="38"/>
      <c r="Q268" s="38"/>
      <c r="R268" s="38"/>
      <c r="S268" s="38"/>
      <c r="T268" s="38"/>
      <c r="U268" s="39"/>
      <c r="V268" s="39"/>
      <c r="W268" s="39"/>
      <c r="X268" s="39"/>
      <c r="Y268" s="39"/>
      <c r="Z268" s="39"/>
      <c r="AA268" s="39"/>
      <c r="AB268" s="39"/>
      <c r="AC268" s="38"/>
      <c r="AD268" s="38"/>
      <c r="AE268" s="38"/>
      <c r="AF268" s="72"/>
      <c r="AG268" s="38"/>
      <c r="AH268" s="38"/>
      <c r="AI268" s="38"/>
      <c r="AJ268" s="38"/>
      <c r="AK268" s="38"/>
      <c r="AL268" s="38"/>
      <c r="AM268" s="38"/>
      <c r="AN268" s="38"/>
    </row>
    <row r="269" spans="1:40" x14ac:dyDescent="0.2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38"/>
      <c r="N269" s="38"/>
      <c r="O269" s="38"/>
      <c r="P269" s="38"/>
      <c r="Q269" s="38"/>
      <c r="R269" s="38"/>
      <c r="S269" s="38"/>
      <c r="T269" s="38"/>
      <c r="U269" s="39"/>
      <c r="V269" s="39"/>
      <c r="W269" s="39"/>
      <c r="X269" s="39"/>
      <c r="Y269" s="39"/>
      <c r="Z269" s="39"/>
      <c r="AA269" s="39"/>
      <c r="AB269" s="39"/>
      <c r="AC269" s="38"/>
      <c r="AD269" s="38"/>
      <c r="AE269" s="38"/>
      <c r="AF269" s="72"/>
      <c r="AG269" s="38"/>
      <c r="AH269" s="38"/>
      <c r="AI269" s="38"/>
      <c r="AJ269" s="38"/>
      <c r="AK269" s="38"/>
      <c r="AL269" s="38"/>
      <c r="AM269" s="38"/>
      <c r="AN269" s="38"/>
    </row>
    <row r="270" spans="1:40" x14ac:dyDescent="0.2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38"/>
      <c r="N270" s="38"/>
      <c r="O270" s="38"/>
      <c r="P270" s="38"/>
      <c r="Q270" s="38"/>
      <c r="R270" s="38"/>
      <c r="S270" s="38"/>
      <c r="T270" s="38"/>
      <c r="U270" s="39"/>
      <c r="V270" s="39"/>
      <c r="W270" s="39"/>
      <c r="X270" s="39"/>
      <c r="Y270" s="39"/>
      <c r="Z270" s="39"/>
      <c r="AA270" s="39"/>
      <c r="AB270" s="39"/>
      <c r="AC270" s="38"/>
      <c r="AD270" s="38"/>
      <c r="AE270" s="38"/>
      <c r="AF270" s="72"/>
      <c r="AG270" s="38"/>
      <c r="AH270" s="38"/>
      <c r="AI270" s="38"/>
      <c r="AJ270" s="38"/>
      <c r="AK270" s="38"/>
      <c r="AL270" s="38"/>
      <c r="AM270" s="38"/>
      <c r="AN270" s="38"/>
    </row>
    <row r="271" spans="1:40" x14ac:dyDescent="0.2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38"/>
      <c r="N271" s="38"/>
      <c r="O271" s="38"/>
      <c r="P271" s="38"/>
      <c r="Q271" s="38"/>
      <c r="R271" s="38"/>
      <c r="S271" s="38"/>
      <c r="T271" s="38"/>
      <c r="U271" s="39"/>
      <c r="V271" s="39"/>
      <c r="W271" s="39"/>
      <c r="X271" s="39"/>
      <c r="Y271" s="39"/>
      <c r="Z271" s="39"/>
      <c r="AA271" s="39"/>
      <c r="AB271" s="39"/>
      <c r="AC271" s="38"/>
      <c r="AD271" s="38"/>
      <c r="AE271" s="38"/>
      <c r="AF271" s="72"/>
      <c r="AG271" s="38"/>
      <c r="AH271" s="38"/>
      <c r="AI271" s="38"/>
      <c r="AJ271" s="38"/>
      <c r="AK271" s="38"/>
      <c r="AL271" s="38"/>
      <c r="AM271" s="38"/>
      <c r="AN271" s="38"/>
    </row>
    <row r="272" spans="1:40" x14ac:dyDescent="0.2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38"/>
      <c r="N272" s="38"/>
      <c r="O272" s="38"/>
      <c r="P272" s="38"/>
      <c r="Q272" s="38"/>
      <c r="R272" s="38"/>
      <c r="S272" s="38"/>
      <c r="T272" s="38"/>
      <c r="U272" s="39"/>
      <c r="V272" s="39"/>
      <c r="W272" s="39"/>
      <c r="X272" s="39"/>
      <c r="Y272" s="39"/>
      <c r="Z272" s="39"/>
      <c r="AA272" s="39"/>
      <c r="AB272" s="39"/>
      <c r="AC272" s="38"/>
      <c r="AD272" s="38"/>
      <c r="AE272" s="38"/>
      <c r="AF272" s="72"/>
      <c r="AG272" s="38"/>
      <c r="AH272" s="38"/>
      <c r="AI272" s="38"/>
      <c r="AJ272" s="38"/>
      <c r="AK272" s="38"/>
      <c r="AL272" s="38"/>
      <c r="AM272" s="38"/>
      <c r="AN272" s="38"/>
    </row>
    <row r="273" spans="1:40" x14ac:dyDescent="0.2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38"/>
      <c r="N273" s="38"/>
      <c r="O273" s="38"/>
      <c r="P273" s="38"/>
      <c r="Q273" s="38"/>
      <c r="R273" s="38"/>
      <c r="S273" s="38"/>
      <c r="T273" s="38"/>
      <c r="U273" s="39"/>
      <c r="V273" s="39"/>
      <c r="W273" s="39"/>
      <c r="X273" s="39"/>
      <c r="Y273" s="39"/>
      <c r="Z273" s="39"/>
      <c r="AA273" s="39"/>
      <c r="AB273" s="39"/>
      <c r="AC273" s="38"/>
      <c r="AD273" s="38"/>
      <c r="AE273" s="38"/>
      <c r="AF273" s="72"/>
      <c r="AG273" s="38"/>
      <c r="AH273" s="38"/>
      <c r="AI273" s="38"/>
      <c r="AJ273" s="38"/>
      <c r="AK273" s="38"/>
      <c r="AL273" s="38"/>
      <c r="AM273" s="38"/>
      <c r="AN273" s="38"/>
    </row>
    <row r="274" spans="1:40" x14ac:dyDescent="0.2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38"/>
      <c r="N274" s="38"/>
      <c r="O274" s="38"/>
      <c r="P274" s="38"/>
      <c r="Q274" s="38"/>
      <c r="R274" s="38"/>
      <c r="S274" s="38"/>
      <c r="T274" s="38"/>
      <c r="U274" s="39"/>
      <c r="V274" s="39"/>
      <c r="W274" s="39"/>
      <c r="X274" s="39"/>
      <c r="Y274" s="39"/>
      <c r="Z274" s="39"/>
      <c r="AA274" s="39"/>
      <c r="AB274" s="39"/>
      <c r="AC274" s="38"/>
      <c r="AD274" s="38"/>
      <c r="AE274" s="38"/>
      <c r="AF274" s="72"/>
      <c r="AG274" s="38"/>
      <c r="AH274" s="38"/>
      <c r="AI274" s="38"/>
      <c r="AJ274" s="38"/>
      <c r="AK274" s="38"/>
      <c r="AL274" s="38"/>
      <c r="AM274" s="38"/>
      <c r="AN274" s="38"/>
    </row>
    <row r="275" spans="1:40" x14ac:dyDescent="0.2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38"/>
      <c r="N275" s="38"/>
      <c r="O275" s="38"/>
      <c r="P275" s="38"/>
      <c r="Q275" s="38"/>
      <c r="R275" s="38"/>
      <c r="S275" s="38"/>
      <c r="T275" s="38"/>
      <c r="U275" s="39"/>
      <c r="V275" s="39"/>
      <c r="W275" s="39"/>
      <c r="X275" s="39"/>
      <c r="Y275" s="39"/>
      <c r="Z275" s="39"/>
      <c r="AA275" s="39"/>
      <c r="AB275" s="39"/>
      <c r="AC275" s="38"/>
      <c r="AD275" s="38"/>
      <c r="AE275" s="38"/>
      <c r="AF275" s="72"/>
      <c r="AG275" s="38"/>
      <c r="AH275" s="38"/>
      <c r="AI275" s="38"/>
      <c r="AJ275" s="38"/>
      <c r="AK275" s="38"/>
      <c r="AL275" s="38"/>
      <c r="AM275" s="38"/>
      <c r="AN275" s="38"/>
    </row>
    <row r="276" spans="1:40" x14ac:dyDescent="0.2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38"/>
      <c r="N276" s="38"/>
      <c r="O276" s="38"/>
      <c r="P276" s="38"/>
      <c r="Q276" s="38"/>
      <c r="R276" s="38"/>
      <c r="S276" s="38"/>
      <c r="T276" s="38"/>
      <c r="U276" s="39"/>
      <c r="V276" s="39"/>
      <c r="W276" s="39"/>
      <c r="X276" s="39"/>
      <c r="Y276" s="39"/>
      <c r="Z276" s="39"/>
      <c r="AA276" s="39"/>
      <c r="AB276" s="39"/>
      <c r="AC276" s="38"/>
      <c r="AD276" s="38"/>
      <c r="AE276" s="38"/>
      <c r="AF276" s="72"/>
      <c r="AG276" s="38"/>
      <c r="AH276" s="38"/>
      <c r="AI276" s="38"/>
      <c r="AJ276" s="38"/>
      <c r="AK276" s="38"/>
      <c r="AL276" s="38"/>
      <c r="AM276" s="38"/>
      <c r="AN276" s="38"/>
    </row>
    <row r="277" spans="1:40" x14ac:dyDescent="0.2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38"/>
      <c r="N277" s="38"/>
      <c r="O277" s="38"/>
      <c r="P277" s="38"/>
      <c r="Q277" s="38"/>
      <c r="R277" s="38"/>
      <c r="S277" s="38"/>
      <c r="T277" s="38"/>
      <c r="U277" s="39"/>
      <c r="V277" s="39"/>
      <c r="W277" s="39"/>
      <c r="X277" s="39"/>
      <c r="Y277" s="39"/>
      <c r="Z277" s="39"/>
      <c r="AA277" s="39"/>
      <c r="AB277" s="39"/>
      <c r="AC277" s="38"/>
      <c r="AD277" s="38"/>
      <c r="AE277" s="38"/>
      <c r="AF277" s="72"/>
      <c r="AG277" s="38"/>
      <c r="AH277" s="38"/>
      <c r="AI277" s="38"/>
      <c r="AJ277" s="38"/>
      <c r="AK277" s="38"/>
      <c r="AL277" s="38"/>
      <c r="AM277" s="38"/>
      <c r="AN277" s="38"/>
    </row>
    <row r="278" spans="1:40" x14ac:dyDescent="0.2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38"/>
      <c r="N278" s="38"/>
      <c r="O278" s="38"/>
      <c r="P278" s="38"/>
      <c r="Q278" s="38"/>
      <c r="R278" s="38"/>
      <c r="S278" s="38"/>
      <c r="T278" s="38"/>
      <c r="U278" s="39"/>
      <c r="V278" s="39"/>
      <c r="W278" s="39"/>
      <c r="X278" s="39"/>
      <c r="Y278" s="39"/>
      <c r="Z278" s="39"/>
      <c r="AA278" s="39"/>
      <c r="AB278" s="39"/>
      <c r="AC278" s="38"/>
      <c r="AD278" s="38"/>
      <c r="AE278" s="38"/>
      <c r="AF278" s="72"/>
      <c r="AG278" s="38"/>
      <c r="AH278" s="38"/>
      <c r="AI278" s="38"/>
      <c r="AJ278" s="38"/>
      <c r="AK278" s="38"/>
      <c r="AL278" s="38"/>
      <c r="AM278" s="38"/>
      <c r="AN278" s="38"/>
    </row>
    <row r="279" spans="1:40" x14ac:dyDescent="0.2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38"/>
      <c r="N279" s="38"/>
      <c r="O279" s="38"/>
      <c r="P279" s="38"/>
      <c r="Q279" s="38"/>
      <c r="R279" s="38"/>
      <c r="S279" s="38"/>
      <c r="T279" s="38"/>
      <c r="U279" s="39"/>
      <c r="V279" s="39"/>
      <c r="W279" s="39"/>
      <c r="X279" s="39"/>
      <c r="Y279" s="39"/>
      <c r="Z279" s="39"/>
      <c r="AA279" s="39"/>
      <c r="AB279" s="39"/>
      <c r="AC279" s="38"/>
      <c r="AD279" s="38"/>
      <c r="AE279" s="38"/>
      <c r="AF279" s="72"/>
      <c r="AG279" s="38"/>
      <c r="AH279" s="38"/>
      <c r="AI279" s="38"/>
      <c r="AJ279" s="38"/>
      <c r="AK279" s="38"/>
      <c r="AL279" s="38"/>
      <c r="AM279" s="38"/>
      <c r="AN279" s="38"/>
    </row>
    <row r="280" spans="1:40" x14ac:dyDescent="0.2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38"/>
      <c r="N280" s="38"/>
      <c r="O280" s="38"/>
      <c r="P280" s="38"/>
      <c r="Q280" s="38"/>
      <c r="R280" s="38"/>
      <c r="S280" s="38"/>
      <c r="T280" s="38"/>
      <c r="U280" s="39"/>
      <c r="V280" s="39"/>
      <c r="W280" s="39"/>
      <c r="X280" s="39"/>
      <c r="Y280" s="39"/>
      <c r="Z280" s="39"/>
      <c r="AA280" s="39"/>
      <c r="AB280" s="39"/>
      <c r="AC280" s="38"/>
      <c r="AD280" s="38"/>
      <c r="AE280" s="38"/>
      <c r="AF280" s="72"/>
      <c r="AG280" s="38"/>
      <c r="AH280" s="38"/>
      <c r="AI280" s="38"/>
      <c r="AJ280" s="38"/>
      <c r="AK280" s="38"/>
      <c r="AL280" s="38"/>
      <c r="AM280" s="38"/>
      <c r="AN280" s="38"/>
    </row>
    <row r="281" spans="1:40" x14ac:dyDescent="0.2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38"/>
      <c r="N281" s="38"/>
      <c r="O281" s="38"/>
      <c r="P281" s="38"/>
      <c r="Q281" s="38"/>
      <c r="R281" s="38"/>
      <c r="S281" s="38"/>
      <c r="T281" s="38"/>
      <c r="U281" s="39"/>
      <c r="V281" s="39"/>
      <c r="W281" s="39"/>
      <c r="X281" s="39"/>
      <c r="Y281" s="39"/>
      <c r="Z281" s="39"/>
      <c r="AA281" s="39"/>
      <c r="AB281" s="39"/>
      <c r="AC281" s="38"/>
      <c r="AD281" s="38"/>
      <c r="AE281" s="38"/>
      <c r="AF281" s="72"/>
      <c r="AG281" s="38"/>
      <c r="AH281" s="38"/>
      <c r="AI281" s="38"/>
      <c r="AJ281" s="38"/>
      <c r="AK281" s="38"/>
      <c r="AL281" s="38"/>
      <c r="AM281" s="38"/>
      <c r="AN281" s="38"/>
    </row>
    <row r="282" spans="1:40" x14ac:dyDescent="0.2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38"/>
      <c r="N282" s="38"/>
      <c r="O282" s="38"/>
      <c r="P282" s="38"/>
      <c r="Q282" s="38"/>
      <c r="R282" s="38"/>
      <c r="S282" s="38"/>
      <c r="T282" s="38"/>
      <c r="U282" s="39"/>
      <c r="V282" s="39"/>
      <c r="W282" s="39"/>
      <c r="X282" s="39"/>
      <c r="Y282" s="39"/>
      <c r="Z282" s="39"/>
      <c r="AA282" s="39"/>
      <c r="AB282" s="39"/>
      <c r="AC282" s="38"/>
      <c r="AD282" s="38"/>
      <c r="AE282" s="38"/>
      <c r="AF282" s="72"/>
      <c r="AG282" s="38"/>
      <c r="AH282" s="38"/>
      <c r="AI282" s="38"/>
      <c r="AJ282" s="38"/>
      <c r="AK282" s="38"/>
      <c r="AL282" s="38"/>
      <c r="AM282" s="38"/>
      <c r="AN282" s="38"/>
    </row>
    <row r="283" spans="1:40" x14ac:dyDescent="0.2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38"/>
      <c r="N283" s="38"/>
      <c r="O283" s="38"/>
      <c r="P283" s="38"/>
      <c r="Q283" s="38"/>
      <c r="R283" s="38"/>
      <c r="S283" s="38"/>
      <c r="T283" s="38"/>
      <c r="U283" s="39"/>
      <c r="V283" s="39"/>
      <c r="W283" s="39"/>
      <c r="X283" s="39"/>
      <c r="Y283" s="39"/>
      <c r="Z283" s="39"/>
      <c r="AA283" s="39"/>
      <c r="AB283" s="39"/>
      <c r="AC283" s="38"/>
      <c r="AD283" s="38"/>
      <c r="AE283" s="38"/>
      <c r="AF283" s="72"/>
      <c r="AG283" s="38"/>
      <c r="AH283" s="38"/>
      <c r="AI283" s="38"/>
      <c r="AJ283" s="38"/>
      <c r="AK283" s="38"/>
      <c r="AL283" s="38"/>
      <c r="AM283" s="38"/>
      <c r="AN283" s="38"/>
    </row>
    <row r="284" spans="1:40" x14ac:dyDescent="0.2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38"/>
      <c r="N284" s="38"/>
      <c r="O284" s="38"/>
      <c r="P284" s="38"/>
      <c r="Q284" s="38"/>
      <c r="R284" s="38"/>
      <c r="S284" s="38"/>
      <c r="T284" s="38"/>
      <c r="U284" s="39"/>
      <c r="V284" s="39"/>
      <c r="W284" s="39"/>
      <c r="X284" s="39"/>
      <c r="Y284" s="39"/>
      <c r="Z284" s="39"/>
      <c r="AA284" s="39"/>
      <c r="AB284" s="39"/>
      <c r="AC284" s="38"/>
      <c r="AD284" s="38"/>
      <c r="AE284" s="38"/>
      <c r="AF284" s="72"/>
      <c r="AG284" s="38"/>
      <c r="AH284" s="38"/>
      <c r="AI284" s="38"/>
      <c r="AJ284" s="38"/>
      <c r="AK284" s="38"/>
      <c r="AL284" s="38"/>
      <c r="AM284" s="38"/>
      <c r="AN284" s="38"/>
    </row>
    <row r="285" spans="1:40" x14ac:dyDescent="0.2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38"/>
      <c r="N285" s="38"/>
      <c r="O285" s="38"/>
      <c r="P285" s="38"/>
      <c r="Q285" s="38"/>
      <c r="R285" s="38"/>
      <c r="S285" s="38"/>
      <c r="T285" s="38"/>
      <c r="U285" s="39"/>
      <c r="V285" s="39"/>
      <c r="W285" s="39"/>
      <c r="X285" s="39"/>
      <c r="Y285" s="39"/>
      <c r="Z285" s="39"/>
      <c r="AA285" s="39"/>
      <c r="AB285" s="39"/>
      <c r="AC285" s="38"/>
      <c r="AD285" s="38"/>
      <c r="AE285" s="38"/>
      <c r="AF285" s="72"/>
      <c r="AG285" s="38"/>
      <c r="AH285" s="38"/>
      <c r="AI285" s="38"/>
      <c r="AJ285" s="38"/>
      <c r="AK285" s="38"/>
      <c r="AL285" s="38"/>
      <c r="AM285" s="38"/>
      <c r="AN285" s="38"/>
    </row>
    <row r="286" spans="1:40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38"/>
      <c r="N286" s="38"/>
      <c r="O286" s="38"/>
      <c r="P286" s="38"/>
      <c r="Q286" s="38"/>
      <c r="R286" s="38"/>
      <c r="S286" s="38"/>
      <c r="T286" s="38"/>
      <c r="U286" s="39"/>
      <c r="V286" s="39"/>
      <c r="W286" s="39"/>
      <c r="X286" s="39"/>
      <c r="Y286" s="39"/>
      <c r="Z286" s="39"/>
      <c r="AA286" s="39"/>
      <c r="AB286" s="39"/>
      <c r="AC286" s="38"/>
      <c r="AD286" s="38"/>
      <c r="AE286" s="38"/>
      <c r="AF286" s="72"/>
      <c r="AG286" s="38"/>
      <c r="AH286" s="38"/>
      <c r="AI286" s="38"/>
      <c r="AJ286" s="38"/>
      <c r="AK286" s="38"/>
      <c r="AL286" s="38"/>
      <c r="AM286" s="38"/>
      <c r="AN286" s="38"/>
    </row>
    <row r="287" spans="1:40" x14ac:dyDescent="0.2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38"/>
      <c r="N287" s="38"/>
      <c r="O287" s="38"/>
      <c r="P287" s="38"/>
      <c r="Q287" s="38"/>
      <c r="R287" s="38"/>
      <c r="S287" s="38"/>
      <c r="T287" s="38"/>
      <c r="U287" s="39"/>
      <c r="V287" s="39"/>
      <c r="W287" s="39"/>
      <c r="X287" s="39"/>
      <c r="Y287" s="39"/>
      <c r="Z287" s="39"/>
      <c r="AA287" s="39"/>
      <c r="AB287" s="39"/>
      <c r="AC287" s="38"/>
      <c r="AD287" s="38"/>
      <c r="AE287" s="38"/>
      <c r="AF287" s="72"/>
      <c r="AG287" s="38"/>
      <c r="AH287" s="38"/>
      <c r="AI287" s="38"/>
      <c r="AJ287" s="38"/>
      <c r="AK287" s="38"/>
      <c r="AL287" s="38"/>
      <c r="AM287" s="38"/>
      <c r="AN287" s="38"/>
    </row>
    <row r="288" spans="1:40" x14ac:dyDescent="0.2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38"/>
      <c r="N288" s="38"/>
      <c r="O288" s="38"/>
      <c r="P288" s="38"/>
      <c r="Q288" s="38"/>
      <c r="R288" s="38"/>
      <c r="S288" s="38"/>
      <c r="T288" s="38"/>
      <c r="U288" s="39"/>
      <c r="V288" s="39"/>
      <c r="W288" s="39"/>
      <c r="X288" s="39"/>
      <c r="Y288" s="39"/>
      <c r="Z288" s="39"/>
      <c r="AA288" s="39"/>
      <c r="AB288" s="39"/>
      <c r="AC288" s="38"/>
      <c r="AD288" s="38"/>
      <c r="AE288" s="38"/>
      <c r="AF288" s="72"/>
      <c r="AG288" s="38"/>
      <c r="AH288" s="38"/>
      <c r="AI288" s="38"/>
      <c r="AJ288" s="38"/>
      <c r="AK288" s="38"/>
      <c r="AL288" s="38"/>
      <c r="AM288" s="38"/>
      <c r="AN288" s="38"/>
    </row>
    <row r="289" spans="1:40" x14ac:dyDescent="0.2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38"/>
      <c r="N289" s="38"/>
      <c r="O289" s="38"/>
      <c r="P289" s="38"/>
      <c r="Q289" s="38"/>
      <c r="R289" s="38"/>
      <c r="S289" s="38"/>
      <c r="T289" s="38"/>
      <c r="U289" s="39"/>
      <c r="V289" s="39"/>
      <c r="W289" s="39"/>
      <c r="X289" s="39"/>
      <c r="Y289" s="39"/>
      <c r="Z289" s="39"/>
      <c r="AA289" s="39"/>
      <c r="AB289" s="39"/>
      <c r="AC289" s="38"/>
      <c r="AD289" s="38"/>
      <c r="AE289" s="38"/>
      <c r="AF289" s="72"/>
      <c r="AG289" s="38"/>
      <c r="AH289" s="38"/>
      <c r="AI289" s="38"/>
      <c r="AJ289" s="38"/>
      <c r="AK289" s="38"/>
      <c r="AL289" s="38"/>
      <c r="AM289" s="38"/>
      <c r="AN289" s="38"/>
    </row>
    <row r="290" spans="1:40" x14ac:dyDescent="0.2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38"/>
      <c r="N290" s="38"/>
      <c r="O290" s="38"/>
      <c r="P290" s="38"/>
      <c r="Q290" s="38"/>
      <c r="R290" s="38"/>
      <c r="S290" s="38"/>
      <c r="T290" s="38"/>
      <c r="U290" s="39"/>
      <c r="V290" s="39"/>
      <c r="W290" s="39"/>
      <c r="X290" s="39"/>
      <c r="Y290" s="39"/>
      <c r="Z290" s="39"/>
      <c r="AA290" s="39"/>
      <c r="AB290" s="39"/>
      <c r="AC290" s="38"/>
      <c r="AD290" s="38"/>
      <c r="AE290" s="38"/>
      <c r="AF290" s="72"/>
      <c r="AG290" s="38"/>
      <c r="AH290" s="38"/>
      <c r="AI290" s="38"/>
      <c r="AJ290" s="38"/>
      <c r="AK290" s="38"/>
      <c r="AL290" s="38"/>
      <c r="AM290" s="38"/>
      <c r="AN290" s="38"/>
    </row>
    <row r="291" spans="1:40" x14ac:dyDescent="0.2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38"/>
      <c r="N291" s="38"/>
      <c r="O291" s="38"/>
      <c r="P291" s="38"/>
      <c r="Q291" s="38"/>
      <c r="R291" s="38"/>
      <c r="S291" s="38"/>
      <c r="T291" s="38"/>
      <c r="U291" s="39"/>
      <c r="V291" s="39"/>
      <c r="W291" s="39"/>
      <c r="X291" s="39"/>
      <c r="Y291" s="39"/>
      <c r="Z291" s="39"/>
      <c r="AA291" s="39"/>
      <c r="AB291" s="39"/>
      <c r="AC291" s="38"/>
      <c r="AD291" s="38"/>
      <c r="AE291" s="38"/>
      <c r="AF291" s="72"/>
      <c r="AG291" s="38"/>
      <c r="AH291" s="38"/>
      <c r="AI291" s="38"/>
      <c r="AJ291" s="38"/>
      <c r="AK291" s="38"/>
      <c r="AL291" s="38"/>
      <c r="AM291" s="38"/>
      <c r="AN291" s="38"/>
    </row>
    <row r="292" spans="1:40" x14ac:dyDescent="0.2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38"/>
      <c r="N292" s="38"/>
      <c r="O292" s="38"/>
      <c r="P292" s="38"/>
      <c r="Q292" s="38"/>
      <c r="R292" s="38"/>
      <c r="S292" s="38"/>
      <c r="T292" s="38"/>
      <c r="U292" s="39"/>
      <c r="V292" s="39"/>
      <c r="W292" s="39"/>
      <c r="X292" s="39"/>
      <c r="Y292" s="39"/>
      <c r="Z292" s="39"/>
      <c r="AA292" s="39"/>
      <c r="AB292" s="39"/>
      <c r="AC292" s="38"/>
      <c r="AD292" s="38"/>
      <c r="AE292" s="38"/>
      <c r="AF292" s="72"/>
      <c r="AG292" s="38"/>
      <c r="AH292" s="38"/>
      <c r="AI292" s="38"/>
      <c r="AJ292" s="38"/>
      <c r="AK292" s="38"/>
      <c r="AL292" s="38"/>
      <c r="AM292" s="38"/>
      <c r="AN292" s="38"/>
    </row>
    <row r="293" spans="1:40" x14ac:dyDescent="0.2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38"/>
      <c r="N293" s="38"/>
      <c r="O293" s="38"/>
      <c r="P293" s="38"/>
      <c r="Q293" s="38"/>
      <c r="R293" s="38"/>
      <c r="S293" s="38"/>
      <c r="T293" s="38"/>
      <c r="U293" s="39"/>
      <c r="V293" s="39"/>
      <c r="W293" s="39"/>
      <c r="X293" s="39"/>
      <c r="Y293" s="39"/>
      <c r="Z293" s="39"/>
      <c r="AA293" s="39"/>
      <c r="AB293" s="39"/>
      <c r="AC293" s="38"/>
      <c r="AD293" s="38"/>
      <c r="AE293" s="38"/>
      <c r="AF293" s="72"/>
      <c r="AG293" s="38"/>
      <c r="AH293" s="38"/>
      <c r="AI293" s="38"/>
      <c r="AJ293" s="38"/>
      <c r="AK293" s="38"/>
      <c r="AL293" s="38"/>
      <c r="AM293" s="38"/>
      <c r="AN293" s="38"/>
    </row>
    <row r="294" spans="1:40" x14ac:dyDescent="0.2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38"/>
      <c r="N294" s="38"/>
      <c r="O294" s="38"/>
      <c r="P294" s="38"/>
      <c r="Q294" s="38"/>
      <c r="R294" s="38"/>
      <c r="S294" s="38"/>
      <c r="T294" s="38"/>
      <c r="U294" s="39"/>
      <c r="V294" s="39"/>
      <c r="W294" s="39"/>
      <c r="X294" s="39"/>
      <c r="Y294" s="39"/>
      <c r="Z294" s="39"/>
      <c r="AA294" s="39"/>
      <c r="AB294" s="39"/>
      <c r="AC294" s="38"/>
      <c r="AD294" s="38"/>
      <c r="AE294" s="38"/>
      <c r="AF294" s="72"/>
      <c r="AG294" s="38"/>
      <c r="AH294" s="38"/>
      <c r="AI294" s="38"/>
      <c r="AJ294" s="38"/>
      <c r="AK294" s="38"/>
      <c r="AL294" s="38"/>
      <c r="AM294" s="38"/>
      <c r="AN294" s="38"/>
    </row>
    <row r="295" spans="1:40" x14ac:dyDescent="0.2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38"/>
      <c r="N295" s="38"/>
      <c r="O295" s="38"/>
      <c r="P295" s="38"/>
      <c r="Q295" s="38"/>
      <c r="R295" s="38"/>
      <c r="S295" s="38"/>
      <c r="T295" s="38"/>
      <c r="U295" s="39"/>
      <c r="V295" s="39"/>
      <c r="W295" s="39"/>
      <c r="X295" s="39"/>
      <c r="Y295" s="39"/>
      <c r="Z295" s="39"/>
      <c r="AA295" s="39"/>
      <c r="AB295" s="39"/>
      <c r="AC295" s="38"/>
      <c r="AD295" s="38"/>
      <c r="AE295" s="38"/>
      <c r="AF295" s="72"/>
      <c r="AG295" s="38"/>
      <c r="AH295" s="38"/>
      <c r="AI295" s="38"/>
      <c r="AJ295" s="38"/>
      <c r="AK295" s="38"/>
      <c r="AL295" s="38"/>
      <c r="AM295" s="38"/>
      <c r="AN295" s="38"/>
    </row>
    <row r="296" spans="1:40" x14ac:dyDescent="0.2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38"/>
      <c r="N296" s="38"/>
      <c r="O296" s="38"/>
      <c r="P296" s="38"/>
      <c r="Q296" s="38"/>
      <c r="R296" s="38"/>
      <c r="S296" s="38"/>
      <c r="T296" s="38"/>
      <c r="U296" s="39"/>
      <c r="V296" s="39"/>
      <c r="W296" s="39"/>
      <c r="X296" s="39"/>
      <c r="Y296" s="39"/>
      <c r="Z296" s="39"/>
      <c r="AA296" s="39"/>
      <c r="AB296" s="39"/>
      <c r="AC296" s="38"/>
      <c r="AD296" s="38"/>
      <c r="AE296" s="38"/>
      <c r="AF296" s="72"/>
      <c r="AG296" s="38"/>
      <c r="AH296" s="38"/>
      <c r="AI296" s="38"/>
      <c r="AJ296" s="38"/>
      <c r="AK296" s="38"/>
      <c r="AL296" s="38"/>
      <c r="AM296" s="38"/>
      <c r="AN296" s="38"/>
    </row>
    <row r="297" spans="1:4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38"/>
      <c r="N297" s="38"/>
      <c r="O297" s="38"/>
      <c r="P297" s="38"/>
      <c r="Q297" s="38"/>
      <c r="R297" s="38"/>
      <c r="S297" s="38"/>
      <c r="T297" s="38"/>
      <c r="U297" s="39"/>
      <c r="V297" s="39"/>
      <c r="W297" s="39"/>
      <c r="X297" s="39"/>
      <c r="Y297" s="39"/>
      <c r="Z297" s="39"/>
      <c r="AA297" s="39"/>
      <c r="AB297" s="39"/>
      <c r="AC297" s="38"/>
      <c r="AD297" s="38"/>
      <c r="AE297" s="38"/>
      <c r="AF297" s="72"/>
      <c r="AG297" s="38"/>
      <c r="AH297" s="38"/>
      <c r="AI297" s="38"/>
      <c r="AJ297" s="38"/>
      <c r="AK297" s="38"/>
      <c r="AL297" s="38"/>
      <c r="AM297" s="38"/>
      <c r="AN297" s="38"/>
    </row>
    <row r="298" spans="1:40" x14ac:dyDescent="0.2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38"/>
      <c r="N298" s="38"/>
      <c r="O298" s="38"/>
      <c r="P298" s="38"/>
      <c r="Q298" s="38"/>
      <c r="R298" s="38"/>
      <c r="S298" s="38"/>
      <c r="T298" s="38"/>
      <c r="U298" s="39"/>
      <c r="V298" s="39"/>
      <c r="W298" s="39"/>
      <c r="X298" s="39"/>
      <c r="Y298" s="39"/>
      <c r="Z298" s="39"/>
      <c r="AA298" s="39"/>
      <c r="AB298" s="39"/>
      <c r="AC298" s="38"/>
      <c r="AD298" s="38"/>
      <c r="AE298" s="38"/>
      <c r="AF298" s="72"/>
      <c r="AG298" s="38"/>
      <c r="AH298" s="38"/>
      <c r="AI298" s="38"/>
      <c r="AJ298" s="38"/>
      <c r="AK298" s="38"/>
      <c r="AL298" s="38"/>
      <c r="AM298" s="38"/>
      <c r="AN298" s="38"/>
    </row>
    <row r="299" spans="1:40" x14ac:dyDescent="0.2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38"/>
      <c r="N299" s="38"/>
      <c r="O299" s="38"/>
      <c r="P299" s="38"/>
      <c r="Q299" s="38"/>
      <c r="R299" s="38"/>
      <c r="S299" s="38"/>
      <c r="T299" s="38"/>
      <c r="U299" s="39"/>
      <c r="V299" s="39"/>
      <c r="W299" s="39"/>
      <c r="X299" s="39"/>
      <c r="Y299" s="39"/>
      <c r="Z299" s="39"/>
      <c r="AA299" s="39"/>
      <c r="AB299" s="39"/>
      <c r="AC299" s="38"/>
      <c r="AD299" s="38"/>
      <c r="AE299" s="38"/>
      <c r="AF299" s="72"/>
      <c r="AG299" s="38"/>
      <c r="AH299" s="38"/>
      <c r="AI299" s="38"/>
      <c r="AJ299" s="38"/>
      <c r="AK299" s="38"/>
      <c r="AL299" s="38"/>
      <c r="AM299" s="38"/>
      <c r="AN299" s="38"/>
    </row>
    <row r="300" spans="1:40" x14ac:dyDescent="0.2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38"/>
      <c r="N300" s="38"/>
      <c r="O300" s="38"/>
      <c r="P300" s="38"/>
      <c r="Q300" s="38"/>
      <c r="R300" s="38"/>
      <c r="S300" s="38"/>
      <c r="T300" s="38"/>
      <c r="U300" s="39"/>
      <c r="V300" s="39"/>
      <c r="W300" s="39"/>
      <c r="X300" s="39"/>
      <c r="Y300" s="39"/>
      <c r="Z300" s="39"/>
      <c r="AA300" s="39"/>
      <c r="AB300" s="39"/>
      <c r="AC300" s="38"/>
      <c r="AD300" s="38"/>
      <c r="AE300" s="38"/>
      <c r="AF300" s="72"/>
      <c r="AG300" s="38"/>
      <c r="AH300" s="38"/>
      <c r="AI300" s="38"/>
      <c r="AJ300" s="38"/>
      <c r="AK300" s="38"/>
      <c r="AL300" s="38"/>
      <c r="AM300" s="38"/>
      <c r="AN300" s="38"/>
    </row>
    <row r="301" spans="1:40" x14ac:dyDescent="0.2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38"/>
      <c r="N301" s="38"/>
      <c r="O301" s="38"/>
      <c r="P301" s="38"/>
      <c r="Q301" s="38"/>
      <c r="R301" s="38"/>
      <c r="S301" s="38"/>
      <c r="T301" s="38"/>
      <c r="U301" s="39"/>
      <c r="V301" s="39"/>
      <c r="W301" s="39"/>
      <c r="X301" s="39"/>
      <c r="Y301" s="39"/>
      <c r="Z301" s="39"/>
      <c r="AA301" s="39"/>
      <c r="AB301" s="39"/>
      <c r="AC301" s="38"/>
      <c r="AD301" s="38"/>
      <c r="AE301" s="38"/>
      <c r="AF301" s="72"/>
      <c r="AG301" s="38"/>
      <c r="AH301" s="38"/>
      <c r="AI301" s="38"/>
      <c r="AJ301" s="38"/>
      <c r="AK301" s="38"/>
      <c r="AL301" s="38"/>
      <c r="AM301" s="38"/>
      <c r="AN301" s="38"/>
    </row>
    <row r="302" spans="1:40" x14ac:dyDescent="0.2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38"/>
      <c r="N302" s="38"/>
      <c r="O302" s="38"/>
      <c r="P302" s="38"/>
      <c r="Q302" s="38"/>
      <c r="R302" s="38"/>
      <c r="S302" s="38"/>
      <c r="T302" s="38"/>
      <c r="U302" s="39"/>
      <c r="V302" s="39"/>
      <c r="W302" s="39"/>
      <c r="X302" s="39"/>
      <c r="Y302" s="39"/>
      <c r="Z302" s="39"/>
      <c r="AA302" s="39"/>
      <c r="AB302" s="39"/>
      <c r="AC302" s="38"/>
      <c r="AD302" s="38"/>
      <c r="AE302" s="38"/>
      <c r="AF302" s="72"/>
      <c r="AG302" s="38"/>
      <c r="AH302" s="38"/>
      <c r="AI302" s="38"/>
      <c r="AJ302" s="38"/>
      <c r="AK302" s="38"/>
      <c r="AL302" s="38"/>
      <c r="AM302" s="38"/>
      <c r="AN302" s="38"/>
    </row>
    <row r="303" spans="1:40" x14ac:dyDescent="0.2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38"/>
      <c r="N303" s="38"/>
      <c r="O303" s="38"/>
      <c r="P303" s="38"/>
      <c r="Q303" s="38"/>
      <c r="R303" s="38"/>
      <c r="S303" s="38"/>
      <c r="T303" s="38"/>
      <c r="U303" s="39"/>
      <c r="V303" s="39"/>
      <c r="W303" s="39"/>
      <c r="X303" s="39"/>
      <c r="Y303" s="39"/>
      <c r="Z303" s="39"/>
      <c r="AA303" s="39"/>
      <c r="AB303" s="39"/>
      <c r="AC303" s="38"/>
      <c r="AD303" s="38"/>
      <c r="AE303" s="38"/>
      <c r="AF303" s="72"/>
      <c r="AG303" s="38"/>
      <c r="AH303" s="38"/>
      <c r="AI303" s="38"/>
      <c r="AJ303" s="38"/>
      <c r="AK303" s="38"/>
      <c r="AL303" s="38"/>
      <c r="AM303" s="38"/>
      <c r="AN303" s="38"/>
    </row>
    <row r="304" spans="1:40" x14ac:dyDescent="0.2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38"/>
      <c r="N304" s="38"/>
      <c r="O304" s="38"/>
      <c r="P304" s="38"/>
      <c r="Q304" s="38"/>
      <c r="R304" s="38"/>
      <c r="S304" s="38"/>
      <c r="T304" s="38"/>
      <c r="U304" s="39"/>
      <c r="V304" s="39"/>
      <c r="W304" s="39"/>
      <c r="X304" s="39"/>
      <c r="Y304" s="39"/>
      <c r="Z304" s="39"/>
      <c r="AA304" s="39"/>
      <c r="AB304" s="39"/>
      <c r="AC304" s="38"/>
      <c r="AD304" s="38"/>
      <c r="AE304" s="38"/>
      <c r="AF304" s="72"/>
      <c r="AG304" s="38"/>
      <c r="AH304" s="38"/>
      <c r="AI304" s="38"/>
      <c r="AJ304" s="38"/>
      <c r="AK304" s="38"/>
      <c r="AL304" s="38"/>
      <c r="AM304" s="38"/>
      <c r="AN304" s="38"/>
    </row>
    <row r="305" spans="1:40" x14ac:dyDescent="0.2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38"/>
      <c r="N305" s="38"/>
      <c r="O305" s="38"/>
      <c r="P305" s="38"/>
      <c r="Q305" s="38"/>
      <c r="R305" s="38"/>
      <c r="S305" s="38"/>
      <c r="T305" s="38"/>
      <c r="U305" s="39"/>
      <c r="V305" s="39"/>
      <c r="W305" s="39"/>
      <c r="X305" s="39"/>
      <c r="Y305" s="39"/>
      <c r="Z305" s="39"/>
      <c r="AA305" s="39"/>
      <c r="AB305" s="39"/>
      <c r="AC305" s="38"/>
      <c r="AD305" s="38"/>
      <c r="AE305" s="38"/>
      <c r="AF305" s="72"/>
      <c r="AG305" s="38"/>
      <c r="AH305" s="38"/>
      <c r="AI305" s="38"/>
      <c r="AJ305" s="38"/>
      <c r="AK305" s="38"/>
      <c r="AL305" s="38"/>
      <c r="AM305" s="38"/>
      <c r="AN305" s="38"/>
    </row>
    <row r="306" spans="1:40" x14ac:dyDescent="0.2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38"/>
      <c r="N306" s="38"/>
      <c r="O306" s="38"/>
      <c r="P306" s="38"/>
      <c r="Q306" s="38"/>
      <c r="R306" s="38"/>
      <c r="S306" s="38"/>
      <c r="T306" s="38"/>
      <c r="U306" s="39"/>
      <c r="V306" s="39"/>
      <c r="W306" s="39"/>
      <c r="X306" s="39"/>
      <c r="Y306" s="39"/>
      <c r="Z306" s="39"/>
      <c r="AA306" s="39"/>
      <c r="AB306" s="39"/>
      <c r="AC306" s="38"/>
      <c r="AD306" s="38"/>
      <c r="AE306" s="38"/>
      <c r="AF306" s="72"/>
      <c r="AG306" s="38"/>
      <c r="AH306" s="38"/>
      <c r="AI306" s="38"/>
      <c r="AJ306" s="38"/>
      <c r="AK306" s="38"/>
      <c r="AL306" s="38"/>
      <c r="AM306" s="38"/>
      <c r="AN306" s="38"/>
    </row>
    <row r="307" spans="1:40" x14ac:dyDescent="0.2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38"/>
      <c r="N307" s="38"/>
      <c r="O307" s="38"/>
      <c r="P307" s="38"/>
      <c r="Q307" s="38"/>
      <c r="R307" s="38"/>
      <c r="S307" s="38"/>
      <c r="T307" s="38"/>
      <c r="U307" s="39"/>
      <c r="V307" s="39"/>
      <c r="W307" s="39"/>
      <c r="X307" s="39"/>
      <c r="Y307" s="39"/>
      <c r="Z307" s="39"/>
      <c r="AA307" s="39"/>
      <c r="AB307" s="39"/>
      <c r="AC307" s="38"/>
      <c r="AD307" s="38"/>
      <c r="AE307" s="38"/>
      <c r="AF307" s="72"/>
      <c r="AG307" s="38"/>
      <c r="AH307" s="38"/>
      <c r="AI307" s="38"/>
      <c r="AJ307" s="38"/>
      <c r="AK307" s="38"/>
      <c r="AL307" s="38"/>
      <c r="AM307" s="38"/>
      <c r="AN307" s="38"/>
    </row>
    <row r="308" spans="1:40" x14ac:dyDescent="0.2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38"/>
      <c r="N308" s="38"/>
      <c r="O308" s="38"/>
      <c r="P308" s="38"/>
      <c r="Q308" s="38"/>
      <c r="R308" s="38"/>
      <c r="S308" s="38"/>
      <c r="T308" s="38"/>
      <c r="U308" s="39"/>
      <c r="V308" s="39"/>
      <c r="W308" s="39"/>
      <c r="X308" s="39"/>
      <c r="Y308" s="39"/>
      <c r="Z308" s="39"/>
      <c r="AA308" s="39"/>
      <c r="AB308" s="39"/>
      <c r="AC308" s="38"/>
      <c r="AD308" s="38"/>
      <c r="AE308" s="38"/>
      <c r="AF308" s="72"/>
      <c r="AG308" s="38"/>
      <c r="AH308" s="38"/>
      <c r="AI308" s="38"/>
      <c r="AJ308" s="38"/>
      <c r="AK308" s="38"/>
      <c r="AL308" s="38"/>
      <c r="AM308" s="38"/>
      <c r="AN308" s="38"/>
    </row>
    <row r="309" spans="1:40" x14ac:dyDescent="0.2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38"/>
      <c r="N309" s="38"/>
      <c r="O309" s="38"/>
      <c r="P309" s="38"/>
      <c r="Q309" s="38"/>
      <c r="R309" s="38"/>
      <c r="S309" s="38"/>
      <c r="T309" s="38"/>
      <c r="U309" s="39"/>
      <c r="V309" s="39"/>
      <c r="W309" s="39"/>
      <c r="X309" s="39"/>
      <c r="Y309" s="39"/>
      <c r="Z309" s="39"/>
      <c r="AA309" s="39"/>
      <c r="AB309" s="39"/>
      <c r="AC309" s="38"/>
      <c r="AD309" s="38"/>
      <c r="AE309" s="38"/>
      <c r="AF309" s="72"/>
      <c r="AG309" s="38"/>
      <c r="AH309" s="38"/>
      <c r="AI309" s="38"/>
      <c r="AJ309" s="38"/>
      <c r="AK309" s="38"/>
      <c r="AL309" s="38"/>
      <c r="AM309" s="38"/>
      <c r="AN309" s="38"/>
    </row>
    <row r="310" spans="1:40" x14ac:dyDescent="0.2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38"/>
      <c r="N310" s="38"/>
      <c r="O310" s="38"/>
      <c r="P310" s="38"/>
      <c r="Q310" s="38"/>
      <c r="R310" s="38"/>
      <c r="S310" s="38"/>
      <c r="T310" s="38"/>
      <c r="U310" s="39"/>
      <c r="V310" s="39"/>
      <c r="W310" s="39"/>
      <c r="X310" s="39"/>
      <c r="Y310" s="39"/>
      <c r="Z310" s="39"/>
      <c r="AA310" s="39"/>
      <c r="AB310" s="39"/>
      <c r="AC310" s="38"/>
      <c r="AD310" s="38"/>
      <c r="AE310" s="38"/>
      <c r="AF310" s="72"/>
      <c r="AG310" s="38"/>
      <c r="AH310" s="38"/>
      <c r="AI310" s="38"/>
      <c r="AJ310" s="38"/>
      <c r="AK310" s="38"/>
      <c r="AL310" s="38"/>
      <c r="AM310" s="38"/>
      <c r="AN310" s="38"/>
    </row>
    <row r="311" spans="1:40" x14ac:dyDescent="0.2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38"/>
      <c r="N311" s="38"/>
      <c r="O311" s="38"/>
      <c r="P311" s="38"/>
      <c r="Q311" s="38"/>
      <c r="R311" s="38"/>
      <c r="S311" s="38"/>
      <c r="T311" s="38"/>
      <c r="U311" s="39"/>
      <c r="V311" s="39"/>
      <c r="W311" s="39"/>
      <c r="X311" s="39"/>
      <c r="Y311" s="39"/>
      <c r="Z311" s="39"/>
      <c r="AA311" s="39"/>
      <c r="AB311" s="39"/>
      <c r="AC311" s="38"/>
      <c r="AD311" s="38"/>
      <c r="AE311" s="38"/>
      <c r="AF311" s="72"/>
      <c r="AG311" s="38"/>
      <c r="AH311" s="38"/>
      <c r="AI311" s="38"/>
      <c r="AJ311" s="38"/>
      <c r="AK311" s="38"/>
      <c r="AL311" s="38"/>
      <c r="AM311" s="38"/>
      <c r="AN311" s="38"/>
    </row>
    <row r="312" spans="1:40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38"/>
      <c r="N312" s="38"/>
      <c r="O312" s="38"/>
      <c r="P312" s="38"/>
      <c r="Q312" s="38"/>
      <c r="R312" s="38"/>
      <c r="S312" s="38"/>
      <c r="T312" s="38"/>
      <c r="U312" s="39"/>
      <c r="V312" s="39"/>
      <c r="W312" s="39"/>
      <c r="X312" s="39"/>
      <c r="Y312" s="39"/>
      <c r="Z312" s="39"/>
      <c r="AA312" s="39"/>
      <c r="AB312" s="39"/>
      <c r="AC312" s="38"/>
      <c r="AD312" s="38"/>
      <c r="AE312" s="38"/>
      <c r="AF312" s="72"/>
      <c r="AG312" s="38"/>
      <c r="AH312" s="38"/>
      <c r="AI312" s="38"/>
      <c r="AJ312" s="38"/>
      <c r="AK312" s="38"/>
      <c r="AL312" s="38"/>
      <c r="AM312" s="38"/>
      <c r="AN312" s="38"/>
    </row>
    <row r="313" spans="1:40" x14ac:dyDescent="0.2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38"/>
      <c r="N313" s="38"/>
      <c r="O313" s="38"/>
      <c r="P313" s="38"/>
      <c r="Q313" s="38"/>
      <c r="R313" s="38"/>
      <c r="S313" s="38"/>
      <c r="T313" s="38"/>
      <c r="U313" s="39"/>
      <c r="V313" s="39"/>
      <c r="W313" s="39"/>
      <c r="X313" s="39"/>
      <c r="Y313" s="39"/>
      <c r="Z313" s="39"/>
      <c r="AA313" s="39"/>
      <c r="AB313" s="39"/>
      <c r="AC313" s="38"/>
      <c r="AD313" s="38"/>
      <c r="AE313" s="38"/>
      <c r="AF313" s="72"/>
      <c r="AG313" s="38"/>
      <c r="AH313" s="38"/>
      <c r="AI313" s="38"/>
      <c r="AJ313" s="38"/>
      <c r="AK313" s="38"/>
      <c r="AL313" s="38"/>
      <c r="AM313" s="38"/>
      <c r="AN313" s="38"/>
    </row>
    <row r="314" spans="1:40" x14ac:dyDescent="0.2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38"/>
      <c r="N314" s="38"/>
      <c r="O314" s="38"/>
      <c r="P314" s="38"/>
      <c r="Q314" s="38"/>
      <c r="R314" s="38"/>
      <c r="S314" s="38"/>
      <c r="T314" s="38"/>
      <c r="U314" s="39"/>
      <c r="V314" s="39"/>
      <c r="W314" s="39"/>
      <c r="X314" s="39"/>
      <c r="Y314" s="39"/>
      <c r="Z314" s="39"/>
      <c r="AA314" s="39"/>
      <c r="AB314" s="39"/>
      <c r="AC314" s="38"/>
      <c r="AD314" s="38"/>
      <c r="AE314" s="38"/>
      <c r="AF314" s="72"/>
      <c r="AG314" s="38"/>
      <c r="AH314" s="38"/>
      <c r="AI314" s="38"/>
      <c r="AJ314" s="38"/>
      <c r="AK314" s="38"/>
      <c r="AL314" s="38"/>
      <c r="AM314" s="38"/>
      <c r="AN314" s="38"/>
    </row>
    <row r="315" spans="1:40" x14ac:dyDescent="0.2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38"/>
      <c r="N315" s="38"/>
      <c r="O315" s="38"/>
      <c r="P315" s="38"/>
      <c r="Q315" s="38"/>
      <c r="R315" s="38"/>
      <c r="S315" s="38"/>
      <c r="T315" s="38"/>
      <c r="U315" s="39"/>
      <c r="V315" s="39"/>
      <c r="W315" s="39"/>
      <c r="X315" s="39"/>
      <c r="Y315" s="39"/>
      <c r="Z315" s="39"/>
      <c r="AA315" s="39"/>
      <c r="AB315" s="39"/>
      <c r="AC315" s="38"/>
      <c r="AD315" s="38"/>
      <c r="AE315" s="38"/>
      <c r="AF315" s="72"/>
      <c r="AG315" s="38"/>
      <c r="AH315" s="38"/>
      <c r="AI315" s="38"/>
      <c r="AJ315" s="38"/>
      <c r="AK315" s="38"/>
      <c r="AL315" s="38"/>
      <c r="AM315" s="38"/>
      <c r="AN315" s="38"/>
    </row>
    <row r="316" spans="1:40" x14ac:dyDescent="0.2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38"/>
      <c r="N316" s="38"/>
      <c r="O316" s="38"/>
      <c r="P316" s="38"/>
      <c r="Q316" s="38"/>
      <c r="R316" s="38"/>
      <c r="S316" s="38"/>
      <c r="T316" s="38"/>
      <c r="U316" s="39"/>
      <c r="V316" s="39"/>
      <c r="W316" s="39"/>
      <c r="X316" s="39"/>
      <c r="Y316" s="39"/>
      <c r="Z316" s="39"/>
      <c r="AA316" s="39"/>
      <c r="AB316" s="39"/>
      <c r="AC316" s="38"/>
      <c r="AD316" s="38"/>
      <c r="AE316" s="38"/>
      <c r="AF316" s="72"/>
      <c r="AG316" s="38"/>
      <c r="AH316" s="38"/>
      <c r="AI316" s="38"/>
      <c r="AJ316" s="38"/>
      <c r="AK316" s="38"/>
      <c r="AL316" s="38"/>
      <c r="AM316" s="38"/>
      <c r="AN316" s="38"/>
    </row>
    <row r="317" spans="1:40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38"/>
      <c r="N317" s="38"/>
      <c r="O317" s="38"/>
      <c r="P317" s="38"/>
      <c r="Q317" s="38"/>
      <c r="R317" s="38"/>
      <c r="S317" s="38"/>
      <c r="T317" s="38"/>
      <c r="U317" s="39"/>
      <c r="V317" s="39"/>
      <c r="W317" s="39"/>
      <c r="X317" s="39"/>
      <c r="Y317" s="39"/>
      <c r="Z317" s="39"/>
      <c r="AA317" s="39"/>
      <c r="AB317" s="39"/>
      <c r="AC317" s="38"/>
      <c r="AD317" s="38"/>
      <c r="AE317" s="38"/>
      <c r="AF317" s="72"/>
      <c r="AG317" s="38"/>
      <c r="AH317" s="38"/>
      <c r="AI317" s="38"/>
      <c r="AJ317" s="38"/>
      <c r="AK317" s="38"/>
      <c r="AL317" s="38"/>
      <c r="AM317" s="38"/>
      <c r="AN317" s="38"/>
    </row>
    <row r="318" spans="1:40" x14ac:dyDescent="0.2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38"/>
      <c r="N318" s="38"/>
      <c r="O318" s="38"/>
      <c r="P318" s="38"/>
      <c r="Q318" s="38"/>
      <c r="R318" s="38"/>
      <c r="S318" s="38"/>
      <c r="T318" s="38"/>
      <c r="U318" s="39"/>
      <c r="V318" s="39"/>
      <c r="W318" s="39"/>
      <c r="X318" s="39"/>
      <c r="Y318" s="39"/>
      <c r="Z318" s="39"/>
      <c r="AA318" s="39"/>
      <c r="AB318" s="39"/>
      <c r="AC318" s="38"/>
      <c r="AD318" s="38"/>
      <c r="AE318" s="38"/>
      <c r="AF318" s="72"/>
      <c r="AG318" s="38"/>
      <c r="AH318" s="38"/>
      <c r="AI318" s="38"/>
      <c r="AJ318" s="38"/>
      <c r="AK318" s="38"/>
      <c r="AL318" s="38"/>
      <c r="AM318" s="38"/>
      <c r="AN318" s="38"/>
    </row>
    <row r="319" spans="1:40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38"/>
      <c r="N319" s="38"/>
      <c r="O319" s="38"/>
      <c r="P319" s="38"/>
      <c r="Q319" s="38"/>
      <c r="R319" s="38"/>
      <c r="S319" s="38"/>
      <c r="T319" s="38"/>
      <c r="U319" s="39"/>
      <c r="V319" s="39"/>
      <c r="W319" s="39"/>
      <c r="X319" s="39"/>
      <c r="Y319" s="39"/>
      <c r="Z319" s="39"/>
      <c r="AA319" s="39"/>
      <c r="AB319" s="39"/>
      <c r="AC319" s="38"/>
      <c r="AD319" s="38"/>
      <c r="AE319" s="38"/>
      <c r="AF319" s="72"/>
      <c r="AG319" s="38"/>
      <c r="AH319" s="38"/>
      <c r="AI319" s="38"/>
      <c r="AJ319" s="38"/>
      <c r="AK319" s="38"/>
      <c r="AL319" s="38"/>
      <c r="AM319" s="38"/>
      <c r="AN319" s="38"/>
    </row>
    <row r="320" spans="1:40" x14ac:dyDescent="0.2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38"/>
      <c r="N320" s="38"/>
      <c r="O320" s="38"/>
      <c r="P320" s="38"/>
      <c r="Q320" s="38"/>
      <c r="R320" s="38"/>
      <c r="S320" s="38"/>
      <c r="T320" s="38"/>
      <c r="U320" s="39"/>
      <c r="V320" s="39"/>
      <c r="W320" s="39"/>
      <c r="X320" s="39"/>
      <c r="Y320" s="39"/>
      <c r="Z320" s="39"/>
      <c r="AA320" s="39"/>
      <c r="AB320" s="39"/>
      <c r="AC320" s="38"/>
      <c r="AD320" s="38"/>
      <c r="AE320" s="38"/>
      <c r="AF320" s="72"/>
      <c r="AG320" s="38"/>
      <c r="AH320" s="38"/>
      <c r="AI320" s="38"/>
      <c r="AJ320" s="38"/>
      <c r="AK320" s="38"/>
      <c r="AL320" s="38"/>
      <c r="AM320" s="38"/>
      <c r="AN320" s="38"/>
    </row>
    <row r="321" spans="1:40" x14ac:dyDescent="0.2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38"/>
      <c r="N321" s="38"/>
      <c r="O321" s="38"/>
      <c r="P321" s="38"/>
      <c r="Q321" s="38"/>
      <c r="R321" s="38"/>
      <c r="S321" s="38"/>
      <c r="T321" s="38"/>
      <c r="U321" s="39"/>
      <c r="V321" s="39"/>
      <c r="W321" s="39"/>
      <c r="X321" s="39"/>
      <c r="Y321" s="39"/>
      <c r="Z321" s="39"/>
      <c r="AA321" s="39"/>
      <c r="AB321" s="39"/>
      <c r="AC321" s="38"/>
      <c r="AD321" s="38"/>
      <c r="AE321" s="38"/>
      <c r="AF321" s="72"/>
      <c r="AG321" s="38"/>
      <c r="AH321" s="38"/>
      <c r="AI321" s="38"/>
      <c r="AJ321" s="38"/>
      <c r="AK321" s="38"/>
      <c r="AL321" s="38"/>
      <c r="AM321" s="38"/>
      <c r="AN321" s="38"/>
    </row>
    <row r="322" spans="1:40" x14ac:dyDescent="0.2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38"/>
      <c r="N322" s="38"/>
      <c r="O322" s="38"/>
      <c r="P322" s="38"/>
      <c r="Q322" s="38"/>
      <c r="R322" s="38"/>
      <c r="S322" s="38"/>
      <c r="T322" s="38"/>
      <c r="U322" s="39"/>
      <c r="V322" s="39"/>
      <c r="W322" s="39"/>
      <c r="X322" s="39"/>
      <c r="Y322" s="39"/>
      <c r="Z322" s="39"/>
      <c r="AA322" s="39"/>
      <c r="AB322" s="39"/>
      <c r="AC322" s="38"/>
      <c r="AD322" s="38"/>
      <c r="AE322" s="38"/>
      <c r="AF322" s="72"/>
      <c r="AG322" s="38"/>
      <c r="AH322" s="38"/>
      <c r="AI322" s="38"/>
      <c r="AJ322" s="38"/>
      <c r="AK322" s="38"/>
      <c r="AL322" s="38"/>
      <c r="AM322" s="38"/>
      <c r="AN322" s="38"/>
    </row>
    <row r="323" spans="1:40" x14ac:dyDescent="0.2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38"/>
      <c r="N323" s="38"/>
      <c r="O323" s="38"/>
      <c r="P323" s="38"/>
      <c r="Q323" s="38"/>
      <c r="R323" s="38"/>
      <c r="S323" s="38"/>
      <c r="T323" s="38"/>
      <c r="U323" s="39"/>
      <c r="V323" s="39"/>
      <c r="W323" s="39"/>
      <c r="X323" s="39"/>
      <c r="Y323" s="39"/>
      <c r="Z323" s="39"/>
      <c r="AA323" s="39"/>
      <c r="AB323" s="39"/>
      <c r="AC323" s="38"/>
      <c r="AD323" s="38"/>
      <c r="AE323" s="38"/>
      <c r="AF323" s="72"/>
      <c r="AG323" s="38"/>
      <c r="AH323" s="38"/>
      <c r="AI323" s="38"/>
      <c r="AJ323" s="38"/>
      <c r="AK323" s="38"/>
      <c r="AL323" s="38"/>
      <c r="AM323" s="38"/>
      <c r="AN323" s="38"/>
    </row>
    <row r="324" spans="1:40" x14ac:dyDescent="0.2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38"/>
      <c r="N324" s="38"/>
      <c r="O324" s="38"/>
      <c r="P324" s="38"/>
      <c r="Q324" s="38"/>
      <c r="R324" s="38"/>
      <c r="S324" s="38"/>
      <c r="T324" s="38"/>
      <c r="U324" s="39"/>
      <c r="V324" s="39"/>
      <c r="W324" s="39"/>
      <c r="X324" s="39"/>
      <c r="Y324" s="39"/>
      <c r="Z324" s="39"/>
      <c r="AA324" s="39"/>
      <c r="AB324" s="39"/>
      <c r="AC324" s="38"/>
      <c r="AD324" s="38"/>
      <c r="AE324" s="38"/>
      <c r="AF324" s="72"/>
      <c r="AG324" s="38"/>
      <c r="AH324" s="38"/>
      <c r="AI324" s="38"/>
      <c r="AJ324" s="38"/>
      <c r="AK324" s="38"/>
      <c r="AL324" s="38"/>
      <c r="AM324" s="38"/>
      <c r="AN324" s="38"/>
    </row>
    <row r="325" spans="1:40" x14ac:dyDescent="0.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9"/>
      <c r="V325" s="39"/>
      <c r="W325" s="39"/>
      <c r="X325" s="39"/>
      <c r="Y325" s="39"/>
      <c r="Z325" s="39"/>
      <c r="AA325" s="39"/>
      <c r="AB325" s="39"/>
      <c r="AC325" s="38"/>
      <c r="AD325" s="38"/>
      <c r="AE325" s="38"/>
      <c r="AF325" s="72"/>
      <c r="AG325" s="38"/>
      <c r="AH325" s="38"/>
      <c r="AI325" s="38"/>
      <c r="AJ325" s="38"/>
      <c r="AK325" s="38"/>
      <c r="AL325" s="38"/>
      <c r="AM325" s="38"/>
      <c r="AN325" s="38"/>
    </row>
    <row r="326" spans="1:40" x14ac:dyDescent="0.25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9"/>
      <c r="V326" s="39"/>
      <c r="W326" s="39"/>
      <c r="X326" s="39"/>
      <c r="Y326" s="39"/>
      <c r="Z326" s="39"/>
      <c r="AA326" s="39"/>
      <c r="AB326" s="39"/>
      <c r="AC326" s="38"/>
      <c r="AD326" s="38"/>
      <c r="AE326" s="38"/>
      <c r="AF326" s="72"/>
      <c r="AG326" s="38"/>
      <c r="AH326" s="38"/>
      <c r="AI326" s="38"/>
      <c r="AJ326" s="38"/>
      <c r="AK326" s="38"/>
      <c r="AL326" s="38"/>
      <c r="AM326" s="38"/>
      <c r="AN326" s="38"/>
    </row>
  </sheetData>
  <mergeCells count="33">
    <mergeCell ref="AG18:AG19"/>
    <mergeCell ref="AH18:AH19"/>
    <mergeCell ref="AI18:AI19"/>
    <mergeCell ref="AJ18:AJ19"/>
    <mergeCell ref="AN18:AN19"/>
    <mergeCell ref="AE18:AE19"/>
    <mergeCell ref="I19:J19"/>
    <mergeCell ref="L19:M19"/>
    <mergeCell ref="N19:R19"/>
    <mergeCell ref="S19:T19"/>
    <mergeCell ref="X19:Z19"/>
    <mergeCell ref="AF18:AF19"/>
    <mergeCell ref="AA19:AB19"/>
    <mergeCell ref="D10:AN10"/>
    <mergeCell ref="D11:AN11"/>
    <mergeCell ref="J13:AN13"/>
    <mergeCell ref="J14:AN14"/>
    <mergeCell ref="B16:R16"/>
    <mergeCell ref="S16:AB18"/>
    <mergeCell ref="AC16:AC19"/>
    <mergeCell ref="AD16:AD19"/>
    <mergeCell ref="AE16:AM17"/>
    <mergeCell ref="AN16:AN17"/>
    <mergeCell ref="B17:D19"/>
    <mergeCell ref="E17:F19"/>
    <mergeCell ref="G17:H19"/>
    <mergeCell ref="I17:R18"/>
    <mergeCell ref="D9:AN9"/>
    <mergeCell ref="AE2:AN2"/>
    <mergeCell ref="AE4:AN5"/>
    <mergeCell ref="D6:AN6"/>
    <mergeCell ref="D7:AN7"/>
    <mergeCell ref="D8:AN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34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Budget-2</dc:creator>
  <cp:lastModifiedBy>Sport</cp:lastModifiedBy>
  <cp:lastPrinted>2018-04-16T10:19:17Z</cp:lastPrinted>
  <dcterms:created xsi:type="dcterms:W3CDTF">2016-10-14T07:03:06Z</dcterms:created>
  <dcterms:modified xsi:type="dcterms:W3CDTF">2018-04-19T08:46:15Z</dcterms:modified>
</cp:coreProperties>
</file>