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Документ" sheetId="1" r:id="rId1"/>
  </sheets>
  <definedNames>
    <definedName name="_xlnm.Print_Titles" localSheetId="0">Документ!$17:$17</definedName>
  </definedNames>
  <calcPr calcId="114210" fullCalcOnLoad="1"/>
</workbook>
</file>

<file path=xl/calcChain.xml><?xml version="1.0" encoding="utf-8"?>
<calcChain xmlns="http://schemas.openxmlformats.org/spreadsheetml/2006/main">
  <c r="P28" i="1"/>
  <c r="P25"/>
  <c r="O28"/>
  <c r="H28"/>
  <c r="O25"/>
  <c r="H25"/>
  <c r="P22"/>
  <c r="I22"/>
  <c r="J22"/>
  <c r="K22"/>
  <c r="L22"/>
  <c r="M22"/>
  <c r="N22"/>
  <c r="O22"/>
  <c r="H22"/>
  <c r="H19"/>
  <c r="P23"/>
  <c r="I23"/>
  <c r="J23"/>
  <c r="K23"/>
  <c r="L23"/>
  <c r="M23"/>
  <c r="N23"/>
  <c r="O23"/>
  <c r="H23"/>
  <c r="P19"/>
  <c r="O19"/>
  <c r="I19"/>
  <c r="J19"/>
  <c r="K19"/>
  <c r="L19"/>
  <c r="M19"/>
  <c r="N19"/>
</calcChain>
</file>

<file path=xl/sharedStrings.xml><?xml version="1.0" encoding="utf-8"?>
<sst xmlns="http://schemas.openxmlformats.org/spreadsheetml/2006/main" count="50" uniqueCount="41">
  <si>
    <t/>
  </si>
  <si>
    <t>0100</t>
  </si>
  <si>
    <t>0113</t>
  </si>
  <si>
    <t>0400</t>
  </si>
  <si>
    <t>0409</t>
  </si>
  <si>
    <t>0412</t>
  </si>
  <si>
    <t>0500</t>
  </si>
  <si>
    <t>0501</t>
  </si>
  <si>
    <t>0502</t>
  </si>
  <si>
    <t>0503</t>
  </si>
  <si>
    <t>1400</t>
  </si>
  <si>
    <t>1403</t>
  </si>
  <si>
    <t xml:space="preserve"> Общегосударственные вопросы</t>
  </si>
  <si>
    <t xml:space="preserve"> Национальная экономика</t>
  </si>
  <si>
    <t xml:space="preserve"> Жилищно-коммунальное хозяйство</t>
  </si>
  <si>
    <t xml:space="preserve"> Другие общегосударственные вопросы</t>
  </si>
  <si>
    <t xml:space="preserve"> Дорожное хозяйство(дорожные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</si>
  <si>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</si>
  <si>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</si>
  <si>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</si>
  <si>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</si>
  <si>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Прочие межбюджетные трансферты общего характера</t>
  </si>
  <si>
    <t>РП</t>
  </si>
  <si>
    <t>#Н/Д</t>
  </si>
  <si>
    <t>Наименование</t>
  </si>
  <si>
    <t>ВСЕГО</t>
  </si>
  <si>
    <t xml:space="preserve">"О бюджете городского поселения - город Кашин    </t>
  </si>
  <si>
    <t xml:space="preserve">                                         Кашинского района  Тверской области на 2017 год</t>
  </si>
  <si>
    <t xml:space="preserve">плановый период </t>
  </si>
  <si>
    <t>2018 г.</t>
  </si>
  <si>
    <t xml:space="preserve">                        2017 г.</t>
  </si>
  <si>
    <t>2019 г.</t>
  </si>
  <si>
    <t>Распределение бюджетных ассигнований бюджета городского поселения - город Кашин Кашинского районаТверской области по разделам и подразделам классификации расходов бюджета на 2017 год и на плановый период 2018 и 2019 годов.</t>
  </si>
  <si>
    <t xml:space="preserve">                      и на плановый период 2018 и 2019 годов"</t>
  </si>
  <si>
    <t>Сумма тыс. руб.</t>
  </si>
  <si>
    <t xml:space="preserve">Приложение № 6  </t>
  </si>
  <si>
    <t xml:space="preserve">                       </t>
  </si>
  <si>
    <t xml:space="preserve">                                                поселения город Кашин  </t>
  </si>
  <si>
    <t xml:space="preserve">                                                                                                              к решению Совета депутатов городского </t>
  </si>
  <si>
    <t xml:space="preserve"> Межбюджетные трансферты общего характера бюджетам бюджетной системы Российской Федерации</t>
  </si>
  <si>
    <r>
      <t xml:space="preserve">                                                Тверской области </t>
    </r>
    <r>
      <rPr>
        <u/>
        <sz val="10"/>
        <rFont val="Times New Roman"/>
        <family val="1"/>
        <charset val="204"/>
      </rPr>
      <t>от 07.12.2016 № 34</t>
    </r>
  </si>
</sst>
</file>

<file path=xl/styles.xml><?xml version="1.0" encoding="utf-8"?>
<styleSheet xmlns="http://schemas.openxmlformats.org/spreadsheetml/2006/main">
  <fonts count="20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Calibri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0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4" borderId="0"/>
    <xf numFmtId="0" fontId="17" fillId="0" borderId="0">
      <alignment wrapText="1"/>
    </xf>
    <xf numFmtId="0" fontId="17" fillId="0" borderId="0"/>
    <xf numFmtId="0" fontId="18" fillId="0" borderId="0">
      <alignment horizontal="center"/>
    </xf>
    <xf numFmtId="0" fontId="17" fillId="0" borderId="0">
      <alignment horizontal="right"/>
    </xf>
    <xf numFmtId="0" fontId="17" fillId="4" borderId="12"/>
    <xf numFmtId="0" fontId="17" fillId="0" borderId="13">
      <alignment horizontal="center" vertical="center" wrapText="1"/>
    </xf>
    <xf numFmtId="0" fontId="17" fillId="4" borderId="14"/>
    <xf numFmtId="0" fontId="17" fillId="4" borderId="0">
      <alignment shrinkToFit="1"/>
    </xf>
    <xf numFmtId="0" fontId="19" fillId="0" borderId="14">
      <alignment horizontal="right"/>
    </xf>
    <xf numFmtId="4" fontId="19" fillId="5" borderId="14">
      <alignment horizontal="right" vertical="top" shrinkToFit="1"/>
    </xf>
    <xf numFmtId="4" fontId="19" fillId="6" borderId="14">
      <alignment horizontal="right" vertical="top" shrinkToFit="1"/>
    </xf>
    <xf numFmtId="0" fontId="17" fillId="0" borderId="0">
      <alignment horizontal="left" wrapText="1"/>
    </xf>
    <xf numFmtId="0" fontId="19" fillId="0" borderId="13">
      <alignment vertical="top" wrapText="1"/>
    </xf>
    <xf numFmtId="49" fontId="17" fillId="0" borderId="13">
      <alignment horizontal="center" vertical="top" shrinkToFit="1"/>
    </xf>
    <xf numFmtId="4" fontId="19" fillId="5" borderId="13">
      <alignment horizontal="right" vertical="top" shrinkToFit="1"/>
    </xf>
    <xf numFmtId="4" fontId="19" fillId="6" borderId="13">
      <alignment horizontal="right" vertical="top" shrinkToFit="1"/>
    </xf>
    <xf numFmtId="0" fontId="17" fillId="4" borderId="15"/>
    <xf numFmtId="0" fontId="17" fillId="4" borderId="15">
      <alignment horizontal="center"/>
    </xf>
    <xf numFmtId="4" fontId="19" fillId="0" borderId="13">
      <alignment horizontal="right" vertical="top" shrinkToFit="1"/>
    </xf>
    <xf numFmtId="49" fontId="17" fillId="0" borderId="13">
      <alignment horizontal="left" vertical="top" wrapText="1" indent="2"/>
    </xf>
    <xf numFmtId="4" fontId="17" fillId="0" borderId="13">
      <alignment horizontal="right" vertical="top" shrinkToFit="1"/>
    </xf>
    <xf numFmtId="0" fontId="17" fillId="4" borderId="15">
      <alignment shrinkToFit="1"/>
    </xf>
    <xf numFmtId="0" fontId="17" fillId="4" borderId="14">
      <alignment horizontal="center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0" xfId="8" applyNumberFormat="1" applyFont="1" applyProtection="1"/>
    <xf numFmtId="0" fontId="2" fillId="2" borderId="0" xfId="8" applyNumberFormat="1" applyFont="1" applyFill="1" applyProtection="1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5" fillId="3" borderId="0" xfId="0" applyFont="1" applyFill="1"/>
    <xf numFmtId="0" fontId="4" fillId="3" borderId="0" xfId="0" applyFont="1" applyFill="1" applyAlignment="1">
      <alignment horizontal="right" wrapText="1"/>
    </xf>
    <xf numFmtId="0" fontId="4" fillId="3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7" fillId="3" borderId="0" xfId="0" applyFont="1" applyFill="1" applyAlignment="1">
      <alignment horizontal="right"/>
    </xf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3" fillId="3" borderId="0" xfId="0" applyFont="1" applyFill="1"/>
    <xf numFmtId="0" fontId="3" fillId="0" borderId="0" xfId="0" applyFont="1" applyAlignment="1" applyProtection="1">
      <alignment horizontal="center"/>
      <protection locked="0"/>
    </xf>
    <xf numFmtId="0" fontId="2" fillId="0" borderId="0" xfId="8" applyNumberFormat="1" applyFont="1" applyAlignment="1" applyProtection="1">
      <alignment horizontal="center"/>
    </xf>
    <xf numFmtId="0" fontId="8" fillId="0" borderId="0" xfId="0" applyFont="1" applyProtection="1">
      <protection locked="0"/>
    </xf>
    <xf numFmtId="0" fontId="11" fillId="2" borderId="13" xfId="12" applyNumberFormat="1" applyFont="1" applyFill="1" applyProtection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9" fontId="12" fillId="0" borderId="13" xfId="20" applyNumberFormat="1" applyFont="1" applyProtection="1">
      <alignment horizontal="center" vertical="top" shrinkToFit="1"/>
    </xf>
    <xf numFmtId="0" fontId="12" fillId="0" borderId="13" xfId="19" applyNumberFormat="1" applyFont="1" applyAlignment="1" applyProtection="1">
      <alignment horizontal="center" vertical="top" wrapText="1"/>
    </xf>
    <xf numFmtId="4" fontId="12" fillId="2" borderId="13" xfId="21" applyNumberFormat="1" applyFont="1" applyFill="1" applyAlignment="1" applyProtection="1">
      <alignment horizontal="center" vertical="top" shrinkToFit="1"/>
    </xf>
    <xf numFmtId="49" fontId="11" fillId="0" borderId="13" xfId="20" applyNumberFormat="1" applyFont="1" applyProtection="1">
      <alignment horizontal="center" vertical="top" shrinkToFit="1"/>
    </xf>
    <xf numFmtId="0" fontId="11" fillId="0" borderId="13" xfId="19" applyNumberFormat="1" applyFont="1" applyAlignment="1" applyProtection="1">
      <alignment horizontal="center" vertical="top" wrapText="1"/>
    </xf>
    <xf numFmtId="4" fontId="11" fillId="2" borderId="13" xfId="21" applyNumberFormat="1" applyFont="1" applyFill="1" applyAlignment="1" applyProtection="1">
      <alignment horizontal="center" vertical="top" shrinkToFit="1"/>
    </xf>
    <xf numFmtId="4" fontId="11" fillId="2" borderId="13" xfId="22" applyNumberFormat="1" applyFont="1" applyFill="1" applyAlignment="1" applyProtection="1">
      <alignment horizontal="center" vertical="top" shrinkToFit="1"/>
    </xf>
    <xf numFmtId="4" fontId="12" fillId="2" borderId="13" xfId="22" applyNumberFormat="1" applyFont="1" applyFill="1" applyAlignment="1" applyProtection="1">
      <alignment horizontal="center" vertical="top" shrinkToFit="1"/>
    </xf>
    <xf numFmtId="0" fontId="0" fillId="0" borderId="0" xfId="0" applyAlignment="1">
      <alignment horizontal="center" wrapText="1"/>
    </xf>
    <xf numFmtId="0" fontId="13" fillId="3" borderId="1" xfId="0" applyFont="1" applyFill="1" applyBorder="1" applyAlignment="1">
      <alignment horizontal="center" vertical="center" wrapText="1"/>
    </xf>
    <xf numFmtId="0" fontId="3" fillId="0" borderId="2" xfId="0" applyFont="1" applyBorder="1" applyProtection="1">
      <protection locked="0"/>
    </xf>
    <xf numFmtId="0" fontId="15" fillId="2" borderId="0" xfId="0" applyFont="1" applyFill="1" applyProtection="1">
      <protection locked="0"/>
    </xf>
    <xf numFmtId="0" fontId="2" fillId="2" borderId="0" xfId="8" applyNumberFormat="1" applyFont="1" applyFill="1" applyAlignment="1" applyProtection="1">
      <alignment horizontal="right"/>
    </xf>
    <xf numFmtId="4" fontId="9" fillId="2" borderId="3" xfId="0" applyNumberFormat="1" applyFont="1" applyFill="1" applyBorder="1" applyAlignment="1">
      <alignment horizontal="center" vertical="center"/>
    </xf>
    <xf numFmtId="0" fontId="12" fillId="2" borderId="4" xfId="12" applyNumberFormat="1" applyFont="1" applyFill="1" applyBorder="1" applyProtection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1" fillId="2" borderId="13" xfId="12" applyNumberFormat="1" applyFont="1" applyFill="1" applyAlignment="1" applyProtection="1">
      <alignment horizontal="center" vertical="center" wrapText="1"/>
    </xf>
    <xf numFmtId="0" fontId="11" fillId="2" borderId="5" xfId="12" applyNumberFormat="1" applyFont="1" applyFill="1" applyBorder="1" applyAlignment="1" applyProtection="1">
      <alignment horizontal="center" vertical="center" wrapText="1"/>
    </xf>
    <xf numFmtId="0" fontId="11" fillId="2" borderId="2" xfId="12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8" xfId="0" applyFont="1" applyBorder="1" applyAlignment="1">
      <alignment horizontal="center" wrapText="1"/>
    </xf>
    <xf numFmtId="0" fontId="16" fillId="0" borderId="9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9" fillId="2" borderId="11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16" fillId="2" borderId="8" xfId="0" applyFont="1" applyFill="1" applyBorder="1" applyAlignment="1" applyProtection="1">
      <alignment horizontal="center"/>
      <protection locked="0"/>
    </xf>
    <xf numFmtId="0" fontId="8" fillId="0" borderId="10" xfId="0" applyFont="1" applyBorder="1" applyAlignment="1">
      <alignment horizontal="center"/>
    </xf>
    <xf numFmtId="0" fontId="4" fillId="3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4" fillId="3" borderId="0" xfId="0" applyFont="1" applyFill="1" applyAlignment="1">
      <alignment horizontal="right"/>
    </xf>
    <xf numFmtId="0" fontId="9" fillId="3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wrapText="1"/>
    </xf>
    <xf numFmtId="0" fontId="7" fillId="3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3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R31"/>
  <sheetViews>
    <sheetView showGridLines="0" tabSelected="1" workbookViewId="0">
      <pane ySplit="17" topLeftCell="A18" activePane="bottomLeft" state="frozen"/>
      <selection pane="bottomLeft" activeCell="O10" sqref="O10"/>
    </sheetView>
  </sheetViews>
  <sheetFormatPr defaultColWidth="9.109375" defaultRowHeight="14.4" outlineLevelRow="2"/>
  <cols>
    <col min="1" max="1" width="7.6640625" style="4" customWidth="1"/>
    <col min="2" max="6" width="9.109375" style="4" hidden="1" customWidth="1"/>
    <col min="7" max="7" width="41" style="15" customWidth="1"/>
    <col min="8" max="8" width="13" style="5" customWidth="1"/>
    <col min="9" max="14" width="9.109375" style="5" hidden="1" customWidth="1"/>
    <col min="15" max="15" width="13.109375" style="5" customWidth="1"/>
    <col min="16" max="16" width="18" style="5" customWidth="1"/>
    <col min="17" max="17" width="0.44140625" style="1" customWidth="1"/>
    <col min="18" max="18" width="9.109375" style="1" hidden="1" customWidth="1"/>
    <col min="19" max="16384" width="9.109375" style="1"/>
  </cols>
  <sheetData>
    <row r="1" spans="1:18" s="6" customFormat="1" ht="18" customHeight="1">
      <c r="A1" s="56" t="s">
        <v>35</v>
      </c>
      <c r="B1" s="56"/>
      <c r="C1" s="56"/>
      <c r="D1" s="56"/>
      <c r="E1" s="56"/>
      <c r="F1" s="56"/>
      <c r="G1" s="56"/>
      <c r="H1" s="56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8" s="6" customFormat="1" ht="12.75" customHeight="1">
      <c r="A2" s="7"/>
      <c r="B2" s="7"/>
      <c r="C2" s="7"/>
      <c r="D2" s="7"/>
      <c r="E2" s="7"/>
      <c r="F2" s="7"/>
      <c r="G2" s="52" t="s">
        <v>38</v>
      </c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18" s="6" customFormat="1" ht="13.5" customHeight="1">
      <c r="A3" s="7"/>
      <c r="B3" s="7"/>
      <c r="C3" s="7"/>
      <c r="D3" s="7"/>
      <c r="E3" s="7"/>
      <c r="F3" s="7"/>
      <c r="G3" s="52" t="s">
        <v>37</v>
      </c>
      <c r="H3" s="52"/>
      <c r="I3" s="53"/>
      <c r="J3" s="53"/>
      <c r="K3" s="53"/>
      <c r="L3" s="53"/>
      <c r="M3" s="53"/>
      <c r="N3" s="53"/>
      <c r="O3" s="53"/>
      <c r="P3" s="53"/>
      <c r="Q3" s="8"/>
      <c r="R3" s="9"/>
    </row>
    <row r="4" spans="1:18" s="6" customFormat="1" ht="14.25" customHeight="1">
      <c r="A4" s="7"/>
      <c r="B4" s="7"/>
      <c r="C4" s="7"/>
      <c r="D4" s="7"/>
      <c r="E4" s="7"/>
      <c r="F4" s="7"/>
      <c r="G4" s="54" t="s">
        <v>40</v>
      </c>
      <c r="H4" s="55"/>
      <c r="I4" s="53"/>
      <c r="J4" s="53"/>
      <c r="K4" s="53"/>
      <c r="L4" s="53"/>
      <c r="M4" s="53"/>
      <c r="N4" s="53"/>
      <c r="O4" s="53"/>
      <c r="P4" s="53"/>
      <c r="Q4" s="8"/>
      <c r="R4" s="9"/>
    </row>
    <row r="5" spans="1:18" s="6" customFormat="1" ht="15.6">
      <c r="A5" s="56" t="s">
        <v>26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3"/>
      <c r="Q5" s="10"/>
      <c r="R5" s="9"/>
    </row>
    <row r="6" spans="1:18" s="6" customFormat="1" ht="15" customHeight="1">
      <c r="A6" s="8"/>
      <c r="B6" s="8"/>
      <c r="C6" s="8"/>
      <c r="D6" s="8"/>
      <c r="E6" s="8"/>
      <c r="F6" s="8"/>
      <c r="G6" s="56" t="s">
        <v>27</v>
      </c>
      <c r="H6" s="56"/>
      <c r="I6" s="53"/>
      <c r="J6" s="53"/>
      <c r="K6" s="53"/>
      <c r="L6" s="53"/>
      <c r="M6" s="53"/>
      <c r="N6" s="53"/>
      <c r="O6" s="53"/>
      <c r="P6" s="53"/>
      <c r="Q6" s="10"/>
      <c r="R6" s="9"/>
    </row>
    <row r="7" spans="1:18" s="6" customFormat="1" ht="15.75" customHeight="1">
      <c r="A7" s="11"/>
      <c r="B7" s="11"/>
      <c r="C7" s="11"/>
      <c r="D7" s="11"/>
      <c r="E7" s="11"/>
      <c r="F7" s="11"/>
      <c r="G7" s="11"/>
      <c r="H7" s="43" t="s">
        <v>33</v>
      </c>
      <c r="I7" s="44"/>
      <c r="J7" s="44"/>
      <c r="K7" s="44"/>
      <c r="L7" s="44"/>
      <c r="M7" s="44"/>
      <c r="N7" s="44"/>
      <c r="O7" s="44"/>
      <c r="P7" s="44"/>
      <c r="Q7" s="13"/>
      <c r="R7" s="14"/>
    </row>
    <row r="8" spans="1:18" s="6" customFormat="1" ht="15" hidden="1" customHeight="1">
      <c r="A8" s="11"/>
      <c r="B8" s="11"/>
      <c r="C8" s="11"/>
      <c r="D8" s="11"/>
      <c r="E8" s="11"/>
      <c r="F8" s="11"/>
      <c r="G8" s="11"/>
      <c r="H8" s="11"/>
      <c r="I8" s="12"/>
      <c r="J8" s="12"/>
      <c r="K8" s="12"/>
      <c r="L8" s="12"/>
      <c r="M8" s="12"/>
      <c r="N8" s="12"/>
      <c r="O8" s="12"/>
      <c r="P8" s="13"/>
      <c r="Q8" s="13"/>
      <c r="R8" s="14"/>
    </row>
    <row r="9" spans="1:18" s="6" customFormat="1" ht="15" customHeight="1">
      <c r="A9" s="11"/>
      <c r="B9" s="11"/>
      <c r="C9" s="11"/>
      <c r="D9" s="11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3"/>
      <c r="Q9" s="13"/>
      <c r="R9" s="14"/>
    </row>
    <row r="10" spans="1:18" s="6" customFormat="1" ht="15" customHeight="1">
      <c r="A10" s="11"/>
      <c r="B10" s="11"/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3"/>
      <c r="Q10" s="13"/>
      <c r="R10" s="14"/>
    </row>
    <row r="11" spans="1:18" s="6" customFormat="1" ht="15" customHeight="1">
      <c r="A11" s="63" t="s">
        <v>32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13"/>
      <c r="R11" s="14"/>
    </row>
    <row r="12" spans="1:18" s="6" customFormat="1" ht="15" customHeight="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13"/>
      <c r="R12" s="14"/>
    </row>
    <row r="13" spans="1:18" s="6" customFormat="1" ht="15.6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13"/>
      <c r="R13" s="14"/>
    </row>
    <row r="14" spans="1:18" s="6" customFormat="1" ht="15.6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13"/>
      <c r="R14" s="14"/>
    </row>
    <row r="15" spans="1:18" s="6" customFormat="1" ht="15.6">
      <c r="A15" s="60" t="s">
        <v>22</v>
      </c>
      <c r="B15" s="29"/>
      <c r="C15" s="29"/>
      <c r="D15" s="29"/>
      <c r="E15" s="29"/>
      <c r="F15" s="29"/>
      <c r="G15" s="57" t="s">
        <v>24</v>
      </c>
      <c r="H15" s="45" t="s">
        <v>34</v>
      </c>
      <c r="I15" s="46"/>
      <c r="J15" s="46"/>
      <c r="K15" s="46"/>
      <c r="L15" s="46"/>
      <c r="M15" s="46"/>
      <c r="N15" s="46"/>
      <c r="O15" s="46"/>
      <c r="P15" s="47"/>
      <c r="Q15" s="13"/>
      <c r="R15" s="14"/>
    </row>
    <row r="16" spans="1:18">
      <c r="A16" s="61"/>
      <c r="B16" s="31"/>
      <c r="C16" s="31"/>
      <c r="D16" s="31"/>
      <c r="E16" s="31"/>
      <c r="F16" s="31"/>
      <c r="G16" s="58"/>
      <c r="H16" s="48" t="s">
        <v>30</v>
      </c>
      <c r="I16" s="32"/>
      <c r="J16" s="32"/>
      <c r="K16" s="32"/>
      <c r="L16" s="32"/>
      <c r="M16" s="32"/>
      <c r="N16" s="32"/>
      <c r="O16" s="50" t="s">
        <v>28</v>
      </c>
      <c r="P16" s="51"/>
    </row>
    <row r="17" spans="1:16" ht="106.5" customHeight="1">
      <c r="A17" s="62"/>
      <c r="B17" s="65" t="s">
        <v>23</v>
      </c>
      <c r="C17" s="65" t="s">
        <v>23</v>
      </c>
      <c r="D17" s="65" t="s">
        <v>23</v>
      </c>
      <c r="E17" s="65" t="s">
        <v>23</v>
      </c>
      <c r="F17" s="65" t="s">
        <v>23</v>
      </c>
      <c r="G17" s="59"/>
      <c r="H17" s="49"/>
      <c r="I17" s="18" t="s">
        <v>0</v>
      </c>
      <c r="J17" s="18" t="s">
        <v>0</v>
      </c>
      <c r="K17" s="18" t="s">
        <v>0</v>
      </c>
      <c r="L17" s="18" t="s">
        <v>0</v>
      </c>
      <c r="M17" s="18" t="s">
        <v>0</v>
      </c>
      <c r="N17" s="18" t="s">
        <v>0</v>
      </c>
      <c r="O17" s="35" t="s">
        <v>29</v>
      </c>
      <c r="P17" s="35" t="s">
        <v>31</v>
      </c>
    </row>
    <row r="18" spans="1:16" ht="16.2" customHeight="1">
      <c r="A18" s="42">
        <v>1</v>
      </c>
      <c r="B18" s="66"/>
      <c r="C18" s="66"/>
      <c r="D18" s="66"/>
      <c r="E18" s="66"/>
      <c r="F18" s="66"/>
      <c r="G18" s="37">
        <v>2</v>
      </c>
      <c r="H18" s="38">
        <v>3</v>
      </c>
      <c r="I18" s="39"/>
      <c r="J18" s="39"/>
      <c r="K18" s="39"/>
      <c r="L18" s="39"/>
      <c r="M18" s="39"/>
      <c r="N18" s="40"/>
      <c r="O18" s="41">
        <v>4</v>
      </c>
      <c r="P18" s="41">
        <v>5</v>
      </c>
    </row>
    <row r="19" spans="1:16">
      <c r="A19" s="30"/>
      <c r="B19" s="67"/>
      <c r="C19" s="67"/>
      <c r="D19" s="67"/>
      <c r="E19" s="67"/>
      <c r="F19" s="67"/>
      <c r="G19" s="19" t="s">
        <v>25</v>
      </c>
      <c r="H19" s="20">
        <f>H20+H22+H25+H29</f>
        <v>40455.01</v>
      </c>
      <c r="I19" s="20">
        <f t="shared" ref="I19:N19" si="0">I20+I22+I25+I29</f>
        <v>23118955.010000002</v>
      </c>
      <c r="J19" s="20">
        <f t="shared" si="0"/>
        <v>18955.010000000002</v>
      </c>
      <c r="K19" s="20">
        <f t="shared" si="0"/>
        <v>23118955.010000002</v>
      </c>
      <c r="L19" s="20">
        <f t="shared" si="0"/>
        <v>18955.010000000002</v>
      </c>
      <c r="M19" s="20">
        <f t="shared" si="0"/>
        <v>23118955.010000002</v>
      </c>
      <c r="N19" s="34">
        <f t="shared" si="0"/>
        <v>18955.010000000002</v>
      </c>
      <c r="O19" s="36">
        <f>O20+O22+O25+O29</f>
        <v>40282.39</v>
      </c>
      <c r="P19" s="36">
        <f>P20+P22+P25+P29</f>
        <v>40513.550000000003</v>
      </c>
    </row>
    <row r="20" spans="1:16" s="17" customFormat="1" outlineLevel="1">
      <c r="A20" s="21" t="s">
        <v>1</v>
      </c>
      <c r="B20" s="21"/>
      <c r="C20" s="21"/>
      <c r="D20" s="21"/>
      <c r="E20" s="21"/>
      <c r="F20" s="21"/>
      <c r="G20" s="22" t="s">
        <v>12</v>
      </c>
      <c r="H20" s="23">
        <v>300.14999999999998</v>
      </c>
      <c r="I20" s="23">
        <v>300.14999999999998</v>
      </c>
      <c r="J20" s="23">
        <v>300.14999999999998</v>
      </c>
      <c r="K20" s="23">
        <v>300.14999999999998</v>
      </c>
      <c r="L20" s="23">
        <v>300.14999999999998</v>
      </c>
      <c r="M20" s="23">
        <v>300.14999999999998</v>
      </c>
      <c r="N20" s="23">
        <v>300.14999999999998</v>
      </c>
      <c r="O20" s="23">
        <v>300.14999999999998</v>
      </c>
      <c r="P20" s="23">
        <v>300.14999999999998</v>
      </c>
    </row>
    <row r="21" spans="1:16" outlineLevel="2">
      <c r="A21" s="24" t="s">
        <v>2</v>
      </c>
      <c r="B21" s="24"/>
      <c r="C21" s="24"/>
      <c r="D21" s="24"/>
      <c r="E21" s="24"/>
      <c r="F21" s="24"/>
      <c r="G21" s="25" t="s">
        <v>15</v>
      </c>
      <c r="H21" s="26">
        <v>300.14999999999998</v>
      </c>
      <c r="I21" s="26">
        <v>300.14999999999998</v>
      </c>
      <c r="J21" s="26">
        <v>300.14999999999998</v>
      </c>
      <c r="K21" s="26">
        <v>300.14999999999998</v>
      </c>
      <c r="L21" s="26">
        <v>300.14999999999998</v>
      </c>
      <c r="M21" s="26">
        <v>300.14999999999998</v>
      </c>
      <c r="N21" s="26">
        <v>300.14999999999998</v>
      </c>
      <c r="O21" s="26">
        <v>300.14999999999998</v>
      </c>
      <c r="P21" s="26">
        <v>300.14999999999998</v>
      </c>
    </row>
    <row r="22" spans="1:16" s="17" customFormat="1" outlineLevel="1">
      <c r="A22" s="21" t="s">
        <v>3</v>
      </c>
      <c r="B22" s="21"/>
      <c r="C22" s="21"/>
      <c r="D22" s="21"/>
      <c r="E22" s="21"/>
      <c r="F22" s="21"/>
      <c r="G22" s="22" t="s">
        <v>13</v>
      </c>
      <c r="H22" s="23">
        <f>14084.86+1600</f>
        <v>15684.86</v>
      </c>
      <c r="I22" s="23">
        <f t="shared" ref="I22:O22" si="1">14084.86+1600</f>
        <v>15684.86</v>
      </c>
      <c r="J22" s="23">
        <f t="shared" si="1"/>
        <v>15684.86</v>
      </c>
      <c r="K22" s="23">
        <f t="shared" si="1"/>
        <v>15684.86</v>
      </c>
      <c r="L22" s="23">
        <f t="shared" si="1"/>
        <v>15684.86</v>
      </c>
      <c r="M22" s="23">
        <f t="shared" si="1"/>
        <v>15684.86</v>
      </c>
      <c r="N22" s="23">
        <f t="shared" si="1"/>
        <v>15684.86</v>
      </c>
      <c r="O22" s="23">
        <f t="shared" si="1"/>
        <v>15684.86</v>
      </c>
      <c r="P22" s="23">
        <f>14084.86+1600</f>
        <v>15684.86</v>
      </c>
    </row>
    <row r="23" spans="1:16" outlineLevel="2">
      <c r="A23" s="24" t="s">
        <v>4</v>
      </c>
      <c r="B23" s="24"/>
      <c r="C23" s="24"/>
      <c r="D23" s="24"/>
      <c r="E23" s="24"/>
      <c r="F23" s="24"/>
      <c r="G23" s="25" t="s">
        <v>16</v>
      </c>
      <c r="H23" s="26">
        <f>13784.86+1600</f>
        <v>15384.86</v>
      </c>
      <c r="I23" s="26">
        <f t="shared" ref="I23:O23" si="2">13784.86+1600</f>
        <v>15384.86</v>
      </c>
      <c r="J23" s="26">
        <f t="shared" si="2"/>
        <v>15384.86</v>
      </c>
      <c r="K23" s="26">
        <f t="shared" si="2"/>
        <v>15384.86</v>
      </c>
      <c r="L23" s="26">
        <f t="shared" si="2"/>
        <v>15384.86</v>
      </c>
      <c r="M23" s="26">
        <f t="shared" si="2"/>
        <v>15384.86</v>
      </c>
      <c r="N23" s="26">
        <f t="shared" si="2"/>
        <v>15384.86</v>
      </c>
      <c r="O23" s="26">
        <f t="shared" si="2"/>
        <v>15384.86</v>
      </c>
      <c r="P23" s="26">
        <f>13784.86+1600</f>
        <v>15384.86</v>
      </c>
    </row>
    <row r="24" spans="1:16" ht="27.6" outlineLevel="2">
      <c r="A24" s="24" t="s">
        <v>5</v>
      </c>
      <c r="B24" s="24"/>
      <c r="C24" s="24"/>
      <c r="D24" s="24"/>
      <c r="E24" s="24"/>
      <c r="F24" s="24"/>
      <c r="G24" s="25" t="s">
        <v>17</v>
      </c>
      <c r="H24" s="26">
        <v>300</v>
      </c>
      <c r="I24" s="26">
        <v>300</v>
      </c>
      <c r="J24" s="26">
        <v>300</v>
      </c>
      <c r="K24" s="26">
        <v>300</v>
      </c>
      <c r="L24" s="26">
        <v>300</v>
      </c>
      <c r="M24" s="26">
        <v>300</v>
      </c>
      <c r="N24" s="26">
        <v>300</v>
      </c>
      <c r="O24" s="26">
        <v>300</v>
      </c>
      <c r="P24" s="26">
        <v>300</v>
      </c>
    </row>
    <row r="25" spans="1:16" s="17" customFormat="1" outlineLevel="1">
      <c r="A25" s="21" t="s">
        <v>6</v>
      </c>
      <c r="B25" s="21"/>
      <c r="C25" s="21"/>
      <c r="D25" s="21"/>
      <c r="E25" s="21"/>
      <c r="F25" s="21"/>
      <c r="G25" s="22" t="s">
        <v>14</v>
      </c>
      <c r="H25" s="23">
        <f>23100-1600</f>
        <v>21500</v>
      </c>
      <c r="I25" s="28">
        <v>23100000</v>
      </c>
      <c r="J25" s="28">
        <v>0</v>
      </c>
      <c r="K25" s="28">
        <v>23100000</v>
      </c>
      <c r="L25" s="28">
        <v>0</v>
      </c>
      <c r="M25" s="28">
        <v>23100000</v>
      </c>
      <c r="N25" s="28">
        <v>0</v>
      </c>
      <c r="O25" s="23">
        <f>O26+O27+O28</f>
        <v>21327.379999999997</v>
      </c>
      <c r="P25" s="23">
        <f>P26+P27+P28</f>
        <v>21558.54</v>
      </c>
    </row>
    <row r="26" spans="1:16" outlineLevel="2">
      <c r="A26" s="24" t="s">
        <v>7</v>
      </c>
      <c r="B26" s="24"/>
      <c r="C26" s="24"/>
      <c r="D26" s="24"/>
      <c r="E26" s="24"/>
      <c r="F26" s="24"/>
      <c r="G26" s="25" t="s">
        <v>18</v>
      </c>
      <c r="H26" s="26">
        <v>2000</v>
      </c>
      <c r="I26" s="26">
        <v>2000</v>
      </c>
      <c r="J26" s="26">
        <v>2000</v>
      </c>
      <c r="K26" s="26">
        <v>2000</v>
      </c>
      <c r="L26" s="26">
        <v>2000</v>
      </c>
      <c r="M26" s="26">
        <v>2000</v>
      </c>
      <c r="N26" s="26">
        <v>2000</v>
      </c>
      <c r="O26" s="26">
        <v>2000</v>
      </c>
      <c r="P26" s="26">
        <v>2000</v>
      </c>
    </row>
    <row r="27" spans="1:16" outlineLevel="2">
      <c r="A27" s="24" t="s">
        <v>8</v>
      </c>
      <c r="B27" s="24"/>
      <c r="C27" s="24"/>
      <c r="D27" s="24"/>
      <c r="E27" s="24"/>
      <c r="F27" s="24"/>
      <c r="G27" s="25" t="s">
        <v>19</v>
      </c>
      <c r="H27" s="26">
        <v>1600</v>
      </c>
      <c r="I27" s="26">
        <v>1600</v>
      </c>
      <c r="J27" s="26">
        <v>1600</v>
      </c>
      <c r="K27" s="26">
        <v>1600</v>
      </c>
      <c r="L27" s="26">
        <v>1600</v>
      </c>
      <c r="M27" s="26">
        <v>1600</v>
      </c>
      <c r="N27" s="26">
        <v>1600</v>
      </c>
      <c r="O27" s="26">
        <v>1600</v>
      </c>
      <c r="P27" s="26">
        <v>1600</v>
      </c>
    </row>
    <row r="28" spans="1:16" outlineLevel="2">
      <c r="A28" s="24" t="s">
        <v>9</v>
      </c>
      <c r="B28" s="24"/>
      <c r="C28" s="24"/>
      <c r="D28" s="24"/>
      <c r="E28" s="24"/>
      <c r="F28" s="24"/>
      <c r="G28" s="25" t="s">
        <v>20</v>
      </c>
      <c r="H28" s="26">
        <f>19500-1600</f>
        <v>17900</v>
      </c>
      <c r="I28" s="27">
        <v>19500000</v>
      </c>
      <c r="J28" s="27">
        <v>0</v>
      </c>
      <c r="K28" s="27">
        <v>19500000</v>
      </c>
      <c r="L28" s="27">
        <v>0</v>
      </c>
      <c r="M28" s="27">
        <v>19500000</v>
      </c>
      <c r="N28" s="27">
        <v>0</v>
      </c>
      <c r="O28" s="26">
        <f>18320.28-1600+1007.1</f>
        <v>17727.379999999997</v>
      </c>
      <c r="P28" s="26">
        <f>17532.84-1600+2025.7</f>
        <v>17958.54</v>
      </c>
    </row>
    <row r="29" spans="1:16" s="17" customFormat="1" ht="41.4" outlineLevel="1">
      <c r="A29" s="21" t="s">
        <v>10</v>
      </c>
      <c r="B29" s="21"/>
      <c r="C29" s="21"/>
      <c r="D29" s="21"/>
      <c r="E29" s="21"/>
      <c r="F29" s="21"/>
      <c r="G29" s="22" t="s">
        <v>39</v>
      </c>
      <c r="H29" s="23">
        <v>2970</v>
      </c>
      <c r="I29" s="23">
        <v>2970</v>
      </c>
      <c r="J29" s="23">
        <v>2970</v>
      </c>
      <c r="K29" s="23">
        <v>2970</v>
      </c>
      <c r="L29" s="23">
        <v>2970</v>
      </c>
      <c r="M29" s="23">
        <v>2970</v>
      </c>
      <c r="N29" s="23">
        <v>2970</v>
      </c>
      <c r="O29" s="23">
        <v>2970</v>
      </c>
      <c r="P29" s="23">
        <v>2970</v>
      </c>
    </row>
    <row r="30" spans="1:16" ht="27.6" outlineLevel="2">
      <c r="A30" s="24" t="s">
        <v>11</v>
      </c>
      <c r="B30" s="24"/>
      <c r="C30" s="24"/>
      <c r="D30" s="24"/>
      <c r="E30" s="24"/>
      <c r="F30" s="24"/>
      <c r="G30" s="25" t="s">
        <v>21</v>
      </c>
      <c r="H30" s="26">
        <v>2970</v>
      </c>
      <c r="I30" s="27">
        <v>2970000</v>
      </c>
      <c r="J30" s="27">
        <v>0</v>
      </c>
      <c r="K30" s="27">
        <v>2970000</v>
      </c>
      <c r="L30" s="27">
        <v>0</v>
      </c>
      <c r="M30" s="27">
        <v>2970000</v>
      </c>
      <c r="N30" s="27">
        <v>0</v>
      </c>
      <c r="O30" s="26">
        <v>2970</v>
      </c>
      <c r="P30" s="26">
        <v>2970</v>
      </c>
    </row>
    <row r="31" spans="1:16">
      <c r="A31" s="2"/>
      <c r="B31" s="2"/>
      <c r="C31" s="2"/>
      <c r="D31" s="2"/>
      <c r="E31" s="2"/>
      <c r="F31" s="2"/>
      <c r="G31" s="16"/>
      <c r="H31" s="3"/>
      <c r="I31" s="3"/>
      <c r="J31" s="3"/>
      <c r="K31" s="3"/>
      <c r="L31" s="3"/>
      <c r="M31" s="3"/>
      <c r="N31" s="3"/>
      <c r="O31" s="3"/>
      <c r="P31" s="33" t="s">
        <v>36</v>
      </c>
    </row>
  </sheetData>
  <mergeCells count="18">
    <mergeCell ref="A11:P13"/>
    <mergeCell ref="A1:R1"/>
    <mergeCell ref="G2:R2"/>
    <mergeCell ref="B17:B19"/>
    <mergeCell ref="C17:C19"/>
    <mergeCell ref="D17:D19"/>
    <mergeCell ref="E17:E19"/>
    <mergeCell ref="F17:F19"/>
    <mergeCell ref="H7:P7"/>
    <mergeCell ref="H15:P15"/>
    <mergeCell ref="H16:H17"/>
    <mergeCell ref="O16:P16"/>
    <mergeCell ref="G3:P3"/>
    <mergeCell ref="G4:P4"/>
    <mergeCell ref="A5:P5"/>
    <mergeCell ref="G6:P6"/>
    <mergeCell ref="G15:G17"/>
    <mergeCell ref="A15:A17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94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452C9A2B-224D-4769-A21E-2E1D6B960C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Тимофеева Оксана</cp:lastModifiedBy>
  <cp:lastPrinted>2016-11-17T06:33:20Z</cp:lastPrinted>
  <dcterms:created xsi:type="dcterms:W3CDTF">2016-11-03T05:27:48Z</dcterms:created>
  <dcterms:modified xsi:type="dcterms:W3CDTF">2016-12-08T06:09:58Z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C:\Users\BUDGET4\AppData\Local\Кейсистемс\Бюджет-КС\ReportManager\sqr_rosp_exp2016.xls</vt:lpwstr>
  </property>
</Properties>
</file>