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980" windowHeight="1176"/>
  </bookViews>
  <sheets>
    <sheet name="Документ" sheetId="1" r:id="rId1"/>
  </sheets>
  <definedNames>
    <definedName name="_xlnm.Print_Titles" localSheetId="0">Документ!$16:$16</definedName>
  </definedNames>
  <calcPr calcId="114210" fullCalcOnLoad="1"/>
</workbook>
</file>

<file path=xl/calcChain.xml><?xml version="1.0" encoding="utf-8"?>
<calcChain xmlns="http://schemas.openxmlformats.org/spreadsheetml/2006/main">
  <c r="R50" i="1"/>
  <c r="R51"/>
  <c r="R52"/>
  <c r="R53"/>
  <c r="Q50"/>
  <c r="Q51"/>
  <c r="Q52"/>
  <c r="Q53"/>
  <c r="R49"/>
  <c r="Q49"/>
  <c r="Q38"/>
  <c r="Q27"/>
  <c r="R29"/>
  <c r="R30"/>
  <c r="R31"/>
  <c r="R32"/>
  <c r="Q29"/>
  <c r="Q30"/>
  <c r="Q31"/>
  <c r="Q32"/>
  <c r="J29"/>
  <c r="J30"/>
  <c r="J31"/>
  <c r="J32"/>
  <c r="K38"/>
  <c r="L38"/>
  <c r="M38"/>
  <c r="N38"/>
  <c r="O38"/>
  <c r="P38"/>
  <c r="R38"/>
  <c r="J50"/>
  <c r="J51"/>
  <c r="J52"/>
  <c r="J53"/>
  <c r="J49"/>
  <c r="J38"/>
  <c r="R27"/>
  <c r="K27"/>
  <c r="L27"/>
  <c r="M27"/>
  <c r="N27"/>
  <c r="O27"/>
  <c r="P27"/>
  <c r="J27"/>
  <c r="K28"/>
  <c r="L28"/>
  <c r="M28"/>
  <c r="N28"/>
  <c r="O28"/>
  <c r="P28"/>
  <c r="Q28"/>
  <c r="R28"/>
  <c r="J28"/>
  <c r="J18"/>
  <c r="R18"/>
  <c r="K18"/>
  <c r="L18"/>
  <c r="M18"/>
  <c r="N18"/>
  <c r="O18"/>
  <c r="P18"/>
  <c r="Q18"/>
</calcChain>
</file>

<file path=xl/sharedStrings.xml><?xml version="1.0" encoding="utf-8"?>
<sst xmlns="http://schemas.openxmlformats.org/spreadsheetml/2006/main" count="150" uniqueCount="65">
  <si>
    <t/>
  </si>
  <si>
    <t>0100</t>
  </si>
  <si>
    <t>0113</t>
  </si>
  <si>
    <t>9900000000</t>
  </si>
  <si>
    <t>9940000000</t>
  </si>
  <si>
    <t>994004606О</t>
  </si>
  <si>
    <t>500</t>
  </si>
  <si>
    <t>0400</t>
  </si>
  <si>
    <t>0409</t>
  </si>
  <si>
    <t>994004601О</t>
  </si>
  <si>
    <t>0412</t>
  </si>
  <si>
    <t>994004607О</t>
  </si>
  <si>
    <t>0500</t>
  </si>
  <si>
    <t>0501</t>
  </si>
  <si>
    <t>994004602О</t>
  </si>
  <si>
    <t>0502</t>
  </si>
  <si>
    <t>994004603О</t>
  </si>
  <si>
    <t>0503</t>
  </si>
  <si>
    <t>994004604О</t>
  </si>
  <si>
    <t>1400</t>
  </si>
  <si>
    <t>1403</t>
  </si>
  <si>
    <t>994004605О</t>
  </si>
  <si>
    <t xml:space="preserve"> Общегосударственные вопросы</t>
  </si>
  <si>
    <t xml:space="preserve"> Национальная экономика</t>
  </si>
  <si>
    <t xml:space="preserve"> Жилищно-коммунальное хозяйство</t>
  </si>
  <si>
    <t xml:space="preserve"> Другие общегосударственные вопросы</t>
  </si>
  <si>
    <t xml:space="preserve"> Расходы, не включенные в муниципальные программы</t>
  </si>
  <si>
    <t xml:space="preserve"> Дорожное хозяйство(дорожные фонды)</t>
  </si>
  <si>
    <t xml:space="preserve"> Другие вопросы в области национальной экономики</t>
  </si>
  <si>
    <t xml:space="preserve"> Жилищное хозяйство</t>
  </si>
  <si>
    <t xml:space="preserve"> Коммунальное хозяйство</t>
  </si>
  <si>
    <t xml:space="preserve"> Благоустройство</t>
  </si>
  <si>
    <t xml:space="preserve"> Прочие межбюджетные трансферты общего характера</t>
  </si>
  <si>
    <t xml:space="preserve"> Отдельные мероприятия, не включенные в муниципальные программы</t>
  </si>
  <si>
    <t xml:space="preserve"> Межбюджетные трансферты</t>
  </si>
  <si>
    <t xml:space="preserve"> Межбюджетные трансферты на дорожное хозяйство</t>
  </si>
  <si>
    <t xml:space="preserve"> Межбюджетные трансферты на другие вопросы в области национальной экономики</t>
  </si>
  <si>
    <t xml:space="preserve"> Межбюджетные трансферты на жилищное хозяйство</t>
  </si>
  <si>
    <t xml:space="preserve"> Межбюджетные трансферты на коммунальное хозяйство</t>
  </si>
  <si>
    <t xml:space="preserve"> Межбюджетные трансферты на благоустройство</t>
  </si>
  <si>
    <t xml:space="preserve"> Межбюджетные трансферты бюджетам бюджетной системы</t>
  </si>
  <si>
    <t>РП</t>
  </si>
  <si>
    <t>КЦСР</t>
  </si>
  <si>
    <t>КВР</t>
  </si>
  <si>
    <t>#Н/Д</t>
  </si>
  <si>
    <t>Наименование</t>
  </si>
  <si>
    <t>ВСЕГО</t>
  </si>
  <si>
    <t xml:space="preserve">                                                                                 к решению Совета депутатов городского </t>
  </si>
  <si>
    <t xml:space="preserve">                                                                       поселения  город Кашин </t>
  </si>
  <si>
    <t xml:space="preserve">                                                               "О бюджете городского поселения - город Кашин </t>
  </si>
  <si>
    <t xml:space="preserve"> Межбюджетные трансферты на общегосударственные вопросы</t>
  </si>
  <si>
    <t>Сумма тыс. руб.</t>
  </si>
  <si>
    <t>плановый период</t>
  </si>
  <si>
    <t xml:space="preserve"> 2019 г.</t>
  </si>
  <si>
    <t>2018 г.</t>
  </si>
  <si>
    <t xml:space="preserve">                           2017 г.</t>
  </si>
  <si>
    <t xml:space="preserve">                                                                               Кашинского района Тверской области на 2017 год      </t>
  </si>
  <si>
    <t>на плановый период 2018 и 2019 годов</t>
  </si>
  <si>
    <t xml:space="preserve">                      </t>
  </si>
  <si>
    <t>994001054О</t>
  </si>
  <si>
    <t>Межбюджетные трансферты на осуществление отдельных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</si>
  <si>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Распределение бюджетных ассигнований бюджета городского поселения - город Кашин Кашинского района Тверской области по разделам и подразделам, целевым статьям, группам видов расходов классификации расходов бюджета на 2017 год и на плановый период 2018 и 2019 годов</t>
  </si>
  <si>
    <t xml:space="preserve">                                                                                                                                                                                Приложение № 8</t>
  </si>
  <si>
    <t xml:space="preserve"> Межбюджетные трансферты общего характера бюджетам бюджетной системы Российской Федерации</t>
  </si>
  <si>
    <r>
      <t xml:space="preserve">                                                                           Тверской области </t>
    </r>
    <r>
      <rPr>
        <u/>
        <sz val="10"/>
        <color indexed="8"/>
        <rFont val="Times New Roman"/>
        <family val="1"/>
        <charset val="204"/>
      </rPr>
      <t xml:space="preserve">от 07.12.2016 </t>
    </r>
    <r>
      <rPr>
        <sz val="10"/>
        <color indexed="8"/>
        <rFont val="Times New Roman"/>
        <family val="1"/>
        <charset val="204"/>
      </rPr>
      <t xml:space="preserve"> </t>
    </r>
    <r>
      <rPr>
        <u/>
        <sz val="10"/>
        <color indexed="8"/>
        <rFont val="Times New Roman"/>
        <family val="1"/>
        <charset val="204"/>
      </rPr>
      <t xml:space="preserve">№ 34 </t>
    </r>
  </si>
</sst>
</file>

<file path=xl/styles.xml><?xml version="1.0" encoding="utf-8"?>
<styleSheet xmlns="http://schemas.openxmlformats.org/spreadsheetml/2006/main">
  <fonts count="18">
    <font>
      <sz val="11"/>
      <name val="Calibri"/>
      <family val="2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  <charset val="204"/>
    </font>
    <font>
      <b/>
      <sz val="10"/>
      <color indexed="8"/>
      <name val="Times New Roman"/>
      <family val="1"/>
      <charset val="204"/>
    </font>
    <font>
      <b/>
      <sz val="11"/>
      <name val="Calibri"/>
      <family val="2"/>
    </font>
    <font>
      <sz val="10"/>
      <color indexed="8"/>
      <name val="Arial Cyr"/>
      <charset val="204"/>
    </font>
    <font>
      <u/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5" fillId="4" borderId="0"/>
    <xf numFmtId="0" fontId="15" fillId="0" borderId="0">
      <alignment wrapText="1"/>
    </xf>
    <xf numFmtId="0" fontId="15" fillId="0" borderId="0"/>
    <xf numFmtId="0" fontId="16" fillId="0" borderId="0">
      <alignment horizontal="center"/>
    </xf>
    <xf numFmtId="0" fontId="15" fillId="0" borderId="0">
      <alignment horizontal="right"/>
    </xf>
    <xf numFmtId="0" fontId="15" fillId="4" borderId="5"/>
    <xf numFmtId="0" fontId="15" fillId="0" borderId="6">
      <alignment horizontal="center" vertical="center" wrapText="1"/>
    </xf>
    <xf numFmtId="0" fontId="15" fillId="4" borderId="7"/>
    <xf numFmtId="0" fontId="15" fillId="4" borderId="0">
      <alignment shrinkToFit="1"/>
    </xf>
    <xf numFmtId="0" fontId="17" fillId="0" borderId="7">
      <alignment horizontal="right"/>
    </xf>
    <xf numFmtId="4" fontId="17" fillId="5" borderId="7">
      <alignment horizontal="right" vertical="top" shrinkToFit="1"/>
    </xf>
    <xf numFmtId="4" fontId="17" fillId="6" borderId="7">
      <alignment horizontal="right" vertical="top" shrinkToFit="1"/>
    </xf>
    <xf numFmtId="0" fontId="15" fillId="0" borderId="0">
      <alignment horizontal="left" wrapText="1"/>
    </xf>
    <xf numFmtId="0" fontId="17" fillId="0" borderId="6">
      <alignment vertical="top" wrapText="1"/>
    </xf>
    <xf numFmtId="49" fontId="15" fillId="0" borderId="6">
      <alignment horizontal="center" vertical="top" shrinkToFit="1"/>
    </xf>
    <xf numFmtId="4" fontId="17" fillId="5" borderId="6">
      <alignment horizontal="right" vertical="top" shrinkToFit="1"/>
    </xf>
    <xf numFmtId="4" fontId="17" fillId="6" borderId="6">
      <alignment horizontal="right" vertical="top" shrinkToFit="1"/>
    </xf>
    <xf numFmtId="0" fontId="15" fillId="4" borderId="8"/>
    <xf numFmtId="0" fontId="15" fillId="4" borderId="8">
      <alignment horizontal="center"/>
    </xf>
    <xf numFmtId="4" fontId="17" fillId="0" borderId="6">
      <alignment horizontal="right" vertical="top" shrinkToFit="1"/>
    </xf>
    <xf numFmtId="49" fontId="15" fillId="0" borderId="6">
      <alignment horizontal="left" vertical="top" wrapText="1" indent="2"/>
    </xf>
    <xf numFmtId="4" fontId="15" fillId="0" borderId="6">
      <alignment horizontal="right" vertical="top" shrinkToFit="1"/>
    </xf>
    <xf numFmtId="0" fontId="15" fillId="4" borderId="8">
      <alignment shrinkToFit="1"/>
    </xf>
    <xf numFmtId="0" fontId="15" fillId="4" borderId="7">
      <alignment horizontal="center"/>
    </xf>
  </cellStyleXfs>
  <cellXfs count="61">
    <xf numFmtId="0" fontId="0" fillId="0" borderId="0" xfId="0"/>
    <xf numFmtId="0" fontId="0" fillId="0" borderId="0" xfId="0" applyProtection="1">
      <protection locked="0"/>
    </xf>
    <xf numFmtId="0" fontId="2" fillId="0" borderId="0" xfId="8" applyNumberFormat="1" applyFont="1" applyProtection="1"/>
    <xf numFmtId="0" fontId="2" fillId="2" borderId="0" xfId="8" applyNumberFormat="1" applyFont="1" applyFill="1" applyProtection="1"/>
    <xf numFmtId="49" fontId="2" fillId="0" borderId="6" xfId="20" applyNumberFormat="1" applyFont="1" applyProtection="1">
      <alignment horizontal="center" vertical="top" shrinkToFit="1"/>
    </xf>
    <xf numFmtId="0" fontId="3" fillId="0" borderId="0" xfId="0" applyFont="1" applyProtection="1">
      <protection locked="0"/>
    </xf>
    <xf numFmtId="0" fontId="3" fillId="2" borderId="0" xfId="0" applyFont="1" applyFill="1" applyProtection="1">
      <protection locked="0"/>
    </xf>
    <xf numFmtId="0" fontId="6" fillId="3" borderId="0" xfId="0" applyFont="1" applyFill="1"/>
    <xf numFmtId="0" fontId="5" fillId="3" borderId="0" xfId="0" applyFont="1" applyFill="1" applyAlignment="1">
      <alignment horizontal="right" wrapText="1"/>
    </xf>
    <xf numFmtId="0" fontId="3" fillId="0" borderId="0" xfId="0" applyFont="1" applyAlignment="1" applyProtection="1">
      <alignment horizontal="center"/>
      <protection locked="0"/>
    </xf>
    <xf numFmtId="0" fontId="2" fillId="0" borderId="6" xfId="19" applyNumberFormat="1" applyFont="1" applyAlignment="1" applyProtection="1">
      <alignment horizontal="center" vertical="top" wrapText="1"/>
    </xf>
    <xf numFmtId="0" fontId="2" fillId="0" borderId="0" xfId="8" applyNumberFormat="1" applyFont="1" applyAlignment="1" applyProtection="1">
      <alignment horizontal="center"/>
    </xf>
    <xf numFmtId="4" fontId="2" fillId="2" borderId="6" xfId="21" applyNumberFormat="1" applyFont="1" applyFill="1" applyAlignment="1" applyProtection="1">
      <alignment horizontal="center" vertical="top" shrinkToFit="1"/>
    </xf>
    <xf numFmtId="4" fontId="2" fillId="2" borderId="6" xfId="22" applyNumberFormat="1" applyFont="1" applyFill="1" applyAlignment="1" applyProtection="1">
      <alignment horizontal="center" vertical="top" shrinkToFit="1"/>
    </xf>
    <xf numFmtId="49" fontId="7" fillId="0" borderId="6" xfId="20" applyNumberFormat="1" applyFont="1" applyProtection="1">
      <alignment horizontal="center" vertical="top" shrinkToFit="1"/>
    </xf>
    <xf numFmtId="0" fontId="7" fillId="0" borderId="6" xfId="19" applyNumberFormat="1" applyFont="1" applyAlignment="1" applyProtection="1">
      <alignment horizontal="center" vertical="top" wrapText="1"/>
    </xf>
    <xf numFmtId="4" fontId="7" fillId="2" borderId="6" xfId="21" applyNumberFormat="1" applyFont="1" applyFill="1" applyAlignment="1" applyProtection="1">
      <alignment horizontal="center" vertical="top" shrinkToFit="1"/>
    </xf>
    <xf numFmtId="0" fontId="8" fillId="0" borderId="0" xfId="0" applyFont="1" applyProtection="1">
      <protection locked="0"/>
    </xf>
    <xf numFmtId="0" fontId="9" fillId="3" borderId="0" xfId="0" applyFont="1" applyFill="1"/>
    <xf numFmtId="0" fontId="5" fillId="3" borderId="0" xfId="0" applyFont="1" applyFill="1" applyAlignment="1">
      <alignment wrapText="1"/>
    </xf>
    <xf numFmtId="0" fontId="5" fillId="3" borderId="0" xfId="0" applyFont="1" applyFill="1" applyAlignment="1">
      <alignment horizontal="center" wrapText="1"/>
    </xf>
    <xf numFmtId="0" fontId="11" fillId="3" borderId="0" xfId="0" applyFont="1" applyFill="1" applyAlignment="1">
      <alignment horizontal="center" wrapText="1"/>
    </xf>
    <xf numFmtId="0" fontId="12" fillId="0" borderId="0" xfId="0" applyFont="1" applyAlignment="1"/>
    <xf numFmtId="0" fontId="5" fillId="3" borderId="1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left"/>
    </xf>
    <xf numFmtId="49" fontId="7" fillId="0" borderId="3" xfId="20" applyNumberFormat="1" applyFont="1" applyBorder="1" applyProtection="1">
      <alignment horizontal="center" vertical="top" shrinkToFit="1"/>
    </xf>
    <xf numFmtId="0" fontId="7" fillId="0" borderId="3" xfId="19" applyNumberFormat="1" applyFont="1" applyBorder="1" applyAlignment="1" applyProtection="1">
      <alignment horizontal="center" vertical="top" wrapText="1"/>
    </xf>
    <xf numFmtId="4" fontId="7" fillId="2" borderId="3" xfId="21" applyNumberFormat="1" applyFont="1" applyFill="1" applyBorder="1" applyAlignment="1" applyProtection="1">
      <alignment horizontal="center" vertical="top" shrinkToFit="1"/>
    </xf>
    <xf numFmtId="0" fontId="11" fillId="3" borderId="1" xfId="0" applyFont="1" applyFill="1" applyBorder="1" applyAlignment="1">
      <alignment horizontal="center" wrapText="1"/>
    </xf>
    <xf numFmtId="0" fontId="2" fillId="2" borderId="1" xfId="12" applyNumberFormat="1" applyFont="1" applyFill="1" applyBorder="1" applyAlignment="1" applyProtection="1">
      <alignment horizontal="center" vertical="center" wrapText="1"/>
    </xf>
    <xf numFmtId="0" fontId="7" fillId="2" borderId="1" xfId="12" applyNumberFormat="1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/>
    </xf>
    <xf numFmtId="49" fontId="2" fillId="0" borderId="4" xfId="20" applyNumberFormat="1" applyFont="1" applyBorder="1" applyProtection="1">
      <alignment horizontal="center" vertical="top" shrinkToFit="1"/>
    </xf>
    <xf numFmtId="0" fontId="2" fillId="0" borderId="4" xfId="19" applyNumberFormat="1" applyFont="1" applyBorder="1" applyAlignment="1" applyProtection="1">
      <alignment horizontal="center" vertical="top" wrapText="1"/>
    </xf>
    <xf numFmtId="4" fontId="2" fillId="2" borderId="4" xfId="21" applyNumberFormat="1" applyFont="1" applyFill="1" applyBorder="1" applyAlignment="1" applyProtection="1">
      <alignment horizontal="center" vertical="top" shrinkToFit="1"/>
    </xf>
    <xf numFmtId="49" fontId="2" fillId="0" borderId="3" xfId="20" applyNumberFormat="1" applyFont="1" applyBorder="1" applyProtection="1">
      <alignment horizontal="center" vertical="top" shrinkToFit="1"/>
    </xf>
    <xf numFmtId="0" fontId="2" fillId="0" borderId="3" xfId="19" applyNumberFormat="1" applyFont="1" applyBorder="1" applyAlignment="1" applyProtection="1">
      <alignment horizontal="center" vertical="top" wrapText="1"/>
    </xf>
    <xf numFmtId="4" fontId="2" fillId="2" borderId="3" xfId="21" applyNumberFormat="1" applyFont="1" applyFill="1" applyBorder="1" applyAlignment="1" applyProtection="1">
      <alignment horizontal="center" vertical="top" shrinkToFit="1"/>
    </xf>
    <xf numFmtId="4" fontId="2" fillId="2" borderId="3" xfId="22" applyNumberFormat="1" applyFont="1" applyFill="1" applyBorder="1" applyAlignment="1" applyProtection="1">
      <alignment horizontal="center" vertical="top" shrinkToFit="1"/>
    </xf>
    <xf numFmtId="49" fontId="2" fillId="0" borderId="1" xfId="20" applyNumberFormat="1" applyFont="1" applyBorder="1" applyProtection="1">
      <alignment horizontal="center" vertical="top" shrinkToFit="1"/>
    </xf>
    <xf numFmtId="0" fontId="2" fillId="0" borderId="1" xfId="19" applyNumberFormat="1" applyFont="1" applyBorder="1" applyAlignment="1" applyProtection="1">
      <alignment horizontal="center" vertical="top" wrapText="1"/>
    </xf>
    <xf numFmtId="4" fontId="2" fillId="2" borderId="1" xfId="21" applyNumberFormat="1" applyFont="1" applyFill="1" applyBorder="1" applyAlignment="1" applyProtection="1">
      <alignment horizontal="center" vertical="top" shrinkToFit="1"/>
    </xf>
    <xf numFmtId="0" fontId="5" fillId="3" borderId="0" xfId="0" applyFont="1" applyFill="1" applyAlignment="1">
      <alignment horizontal="right" wrapText="1"/>
    </xf>
    <xf numFmtId="0" fontId="6" fillId="3" borderId="0" xfId="0" applyFont="1" applyFill="1" applyAlignment="1">
      <alignment horizontal="right" wrapText="1"/>
    </xf>
    <xf numFmtId="0" fontId="0" fillId="0" borderId="0" xfId="0" applyAlignment="1"/>
    <xf numFmtId="0" fontId="0" fillId="0" borderId="0" xfId="0" applyAlignment="1">
      <alignment wrapText="1"/>
    </xf>
    <xf numFmtId="0" fontId="4" fillId="3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4" fillId="3" borderId="1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wrapText="1"/>
    </xf>
    <xf numFmtId="0" fontId="12" fillId="0" borderId="0" xfId="0" applyFont="1" applyAlignment="1"/>
    <xf numFmtId="0" fontId="5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/>
    </xf>
    <xf numFmtId="0" fontId="13" fillId="3" borderId="1" xfId="0" applyFont="1" applyFill="1" applyBorder="1" applyAlignment="1">
      <alignment horizontal="center" wrapText="1"/>
    </xf>
    <xf numFmtId="0" fontId="14" fillId="0" borderId="1" xfId="0" applyFont="1" applyBorder="1" applyAlignment="1"/>
  </cellXfs>
  <cellStyles count="30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autoPageBreaks="0" fitToPage="1"/>
  </sheetPr>
  <dimension ref="A1:T60"/>
  <sheetViews>
    <sheetView showGridLines="0" tabSelected="1" workbookViewId="0">
      <pane ySplit="16" topLeftCell="A32" activePane="bottomLeft" state="frozen"/>
      <selection pane="bottomLeft" activeCell="Q8" sqref="Q8"/>
    </sheetView>
  </sheetViews>
  <sheetFormatPr defaultColWidth="9.109375" defaultRowHeight="14.4" outlineLevelRow="6"/>
  <cols>
    <col min="1" max="1" width="7.6640625" style="5" customWidth="1"/>
    <col min="2" max="2" width="10.6640625" style="5" customWidth="1"/>
    <col min="3" max="3" width="7.6640625" style="5" customWidth="1"/>
    <col min="4" max="8" width="9.109375" style="5" hidden="1" customWidth="1"/>
    <col min="9" max="9" width="40" style="9" customWidth="1"/>
    <col min="10" max="10" width="13" style="6" customWidth="1"/>
    <col min="11" max="16" width="9.109375" style="6" hidden="1" customWidth="1"/>
    <col min="17" max="17" width="13.109375" style="6" customWidth="1"/>
    <col min="18" max="18" width="14.5546875" style="6" customWidth="1"/>
    <col min="19" max="19" width="0.44140625" style="1" hidden="1" customWidth="1"/>
    <col min="20" max="20" width="9.109375" style="1" hidden="1" customWidth="1"/>
    <col min="21" max="16384" width="9.109375" style="1"/>
  </cols>
  <sheetData>
    <row r="1" spans="1:20" s="7" customFormat="1" ht="13.5" customHeight="1">
      <c r="A1" s="47" t="s">
        <v>62</v>
      </c>
      <c r="B1" s="47"/>
      <c r="C1" s="47"/>
      <c r="D1" s="47"/>
      <c r="E1" s="47"/>
      <c r="F1" s="47"/>
      <c r="G1" s="47"/>
      <c r="H1" s="47"/>
      <c r="I1" s="47"/>
      <c r="J1" s="47"/>
      <c r="K1" s="50"/>
      <c r="L1" s="50"/>
      <c r="M1" s="50"/>
      <c r="N1" s="50"/>
      <c r="O1" s="50"/>
      <c r="P1" s="50"/>
      <c r="Q1" s="50"/>
      <c r="R1" s="50"/>
      <c r="S1" s="18"/>
    </row>
    <row r="2" spans="1:20" s="7" customFormat="1" ht="13.5" customHeight="1">
      <c r="A2" s="8"/>
      <c r="B2" s="8"/>
      <c r="C2" s="8"/>
      <c r="D2" s="47" t="s">
        <v>47</v>
      </c>
      <c r="E2" s="48"/>
      <c r="F2" s="48"/>
      <c r="G2" s="48"/>
      <c r="H2" s="48"/>
      <c r="I2" s="48"/>
      <c r="J2" s="48"/>
      <c r="K2" s="49"/>
      <c r="L2" s="49"/>
      <c r="M2" s="49"/>
      <c r="N2" s="49"/>
      <c r="O2" s="49"/>
      <c r="P2" s="49"/>
      <c r="Q2" s="49"/>
      <c r="R2" s="49"/>
      <c r="S2" s="18"/>
    </row>
    <row r="3" spans="1:20" s="7" customFormat="1" ht="13.5" customHeight="1">
      <c r="A3" s="8"/>
      <c r="B3" s="8"/>
      <c r="C3" s="8"/>
      <c r="D3" s="47" t="s">
        <v>48</v>
      </c>
      <c r="E3" s="48"/>
      <c r="F3" s="48"/>
      <c r="G3" s="48"/>
      <c r="H3" s="48"/>
      <c r="I3" s="48"/>
      <c r="J3" s="48"/>
      <c r="K3" s="49"/>
      <c r="L3" s="49"/>
      <c r="M3" s="49"/>
      <c r="N3" s="49"/>
      <c r="O3" s="49"/>
      <c r="P3" s="49"/>
      <c r="Q3" s="49"/>
      <c r="R3" s="49"/>
      <c r="S3" s="18"/>
    </row>
    <row r="4" spans="1:20" s="7" customFormat="1" ht="13.5" customHeight="1">
      <c r="A4" s="8"/>
      <c r="B4" s="8"/>
      <c r="C4" s="8"/>
      <c r="D4" s="47" t="s">
        <v>64</v>
      </c>
      <c r="E4" s="48"/>
      <c r="F4" s="48"/>
      <c r="G4" s="48"/>
      <c r="H4" s="48"/>
      <c r="I4" s="48"/>
      <c r="J4" s="48"/>
      <c r="K4" s="49"/>
      <c r="L4" s="49"/>
      <c r="M4" s="49"/>
      <c r="N4" s="49"/>
      <c r="O4" s="49"/>
      <c r="P4" s="49"/>
      <c r="Q4" s="49"/>
      <c r="R4" s="49"/>
      <c r="S4" s="18"/>
    </row>
    <row r="5" spans="1:20" s="7" customFormat="1" ht="13.5" customHeight="1">
      <c r="A5" s="8"/>
      <c r="B5" s="8"/>
      <c r="C5" s="8"/>
      <c r="D5" s="47" t="s">
        <v>49</v>
      </c>
      <c r="E5" s="48"/>
      <c r="F5" s="48"/>
      <c r="G5" s="48"/>
      <c r="H5" s="48"/>
      <c r="I5" s="48"/>
      <c r="J5" s="48"/>
      <c r="K5" s="49"/>
      <c r="L5" s="49"/>
      <c r="M5" s="49"/>
      <c r="N5" s="49"/>
      <c r="O5" s="49"/>
      <c r="P5" s="49"/>
      <c r="Q5" s="49"/>
      <c r="R5" s="49"/>
      <c r="S5" s="18"/>
    </row>
    <row r="6" spans="1:20" s="7" customFormat="1" ht="13.5" customHeight="1">
      <c r="A6" s="8"/>
      <c r="B6" s="8"/>
      <c r="C6" s="8"/>
      <c r="D6" s="47" t="s">
        <v>56</v>
      </c>
      <c r="E6" s="48"/>
      <c r="F6" s="48"/>
      <c r="G6" s="48"/>
      <c r="H6" s="48"/>
      <c r="I6" s="48"/>
      <c r="J6" s="48"/>
      <c r="K6" s="49"/>
      <c r="L6" s="49"/>
      <c r="M6" s="49"/>
      <c r="N6" s="49"/>
      <c r="O6" s="49"/>
      <c r="P6" s="49"/>
      <c r="Q6" s="49"/>
      <c r="R6" s="49"/>
      <c r="S6" s="18"/>
    </row>
    <row r="7" spans="1:20" s="7" customFormat="1" ht="13.5" customHeight="1">
      <c r="A7" s="8"/>
      <c r="B7" s="8"/>
      <c r="C7" s="8"/>
      <c r="D7" s="47" t="s">
        <v>57</v>
      </c>
      <c r="E7" s="48"/>
      <c r="F7" s="48"/>
      <c r="G7" s="48"/>
      <c r="H7" s="48"/>
      <c r="I7" s="48"/>
      <c r="J7" s="48"/>
      <c r="K7" s="49"/>
      <c r="L7" s="49"/>
      <c r="M7" s="49"/>
      <c r="N7" s="49"/>
      <c r="O7" s="49"/>
      <c r="P7" s="49"/>
      <c r="Q7" s="49"/>
      <c r="R7" s="49"/>
      <c r="S7" s="18"/>
    </row>
    <row r="8" spans="1:20" s="7" customFormat="1" ht="13.5" customHeight="1">
      <c r="A8" s="19"/>
      <c r="B8" s="19"/>
      <c r="C8" s="19"/>
      <c r="D8" s="20"/>
      <c r="E8" s="19"/>
      <c r="F8" s="19"/>
      <c r="G8" s="19"/>
      <c r="H8" s="19"/>
      <c r="I8" s="19"/>
      <c r="J8" s="19"/>
      <c r="K8" s="18"/>
      <c r="L8" s="18"/>
      <c r="M8" s="18"/>
      <c r="N8" s="18"/>
      <c r="O8" s="18"/>
      <c r="P8" s="18"/>
      <c r="Q8" s="18"/>
      <c r="R8" s="18"/>
      <c r="S8" s="18"/>
    </row>
    <row r="9" spans="1:20" s="7" customFormat="1" ht="13.5" customHeight="1">
      <c r="A9" s="54" t="s">
        <v>61</v>
      </c>
      <c r="B9" s="54"/>
      <c r="C9" s="54"/>
      <c r="D9" s="54"/>
      <c r="E9" s="54"/>
      <c r="F9" s="54"/>
      <c r="G9" s="54"/>
      <c r="H9" s="54"/>
      <c r="I9" s="54"/>
      <c r="J9" s="54"/>
      <c r="K9" s="55"/>
      <c r="L9" s="55"/>
      <c r="M9" s="55"/>
      <c r="N9" s="55"/>
      <c r="O9" s="55"/>
      <c r="P9" s="55"/>
      <c r="Q9" s="55"/>
      <c r="R9" s="55"/>
      <c r="S9" s="18"/>
    </row>
    <row r="10" spans="1:20" s="7" customFormat="1" ht="13.5" customHeight="1">
      <c r="A10" s="54"/>
      <c r="B10" s="54"/>
      <c r="C10" s="54"/>
      <c r="D10" s="54"/>
      <c r="E10" s="54"/>
      <c r="F10" s="54"/>
      <c r="G10" s="54"/>
      <c r="H10" s="54"/>
      <c r="I10" s="54"/>
      <c r="J10" s="54"/>
      <c r="K10" s="55"/>
      <c r="L10" s="55"/>
      <c r="M10" s="55"/>
      <c r="N10" s="55"/>
      <c r="O10" s="55"/>
      <c r="P10" s="55"/>
      <c r="Q10" s="55"/>
      <c r="R10" s="55"/>
      <c r="S10" s="18"/>
    </row>
    <row r="11" spans="1:20" s="7" customFormat="1" ht="22.5" customHeight="1">
      <c r="A11" s="54"/>
      <c r="B11" s="54"/>
      <c r="C11" s="54"/>
      <c r="D11" s="54"/>
      <c r="E11" s="54"/>
      <c r="F11" s="54"/>
      <c r="G11" s="54"/>
      <c r="H11" s="54"/>
      <c r="I11" s="54"/>
      <c r="J11" s="54"/>
      <c r="K11" s="55"/>
      <c r="L11" s="55"/>
      <c r="M11" s="55"/>
      <c r="N11" s="55"/>
      <c r="O11" s="55"/>
      <c r="P11" s="55"/>
      <c r="Q11" s="55"/>
      <c r="R11" s="55"/>
      <c r="S11" s="18"/>
    </row>
    <row r="12" spans="1:20" s="7" customFormat="1" ht="13.5" customHeight="1">
      <c r="A12" s="54"/>
      <c r="B12" s="54"/>
      <c r="C12" s="54"/>
      <c r="D12" s="54"/>
      <c r="E12" s="54"/>
      <c r="F12" s="54"/>
      <c r="G12" s="54"/>
      <c r="H12" s="54"/>
      <c r="I12" s="54"/>
      <c r="J12" s="54"/>
      <c r="K12" s="55"/>
      <c r="L12" s="55"/>
      <c r="M12" s="55"/>
      <c r="N12" s="55"/>
      <c r="O12" s="55"/>
      <c r="P12" s="55"/>
      <c r="Q12" s="55"/>
      <c r="R12" s="55"/>
      <c r="S12" s="18"/>
    </row>
    <row r="13" spans="1:20" s="7" customFormat="1" ht="13.5" customHeight="1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2"/>
      <c r="L13" s="22"/>
      <c r="M13" s="22"/>
      <c r="N13" s="22"/>
      <c r="O13" s="22"/>
      <c r="P13" s="22"/>
      <c r="Q13" s="22"/>
      <c r="R13" s="22"/>
      <c r="S13" s="18"/>
    </row>
    <row r="14" spans="1:20" s="7" customFormat="1" ht="13.5" customHeight="1">
      <c r="A14" s="51" t="s">
        <v>41</v>
      </c>
      <c r="B14" s="51" t="s">
        <v>42</v>
      </c>
      <c r="C14" s="51" t="s">
        <v>43</v>
      </c>
      <c r="D14" s="29"/>
      <c r="E14" s="29"/>
      <c r="F14" s="29"/>
      <c r="G14" s="29"/>
      <c r="H14" s="29"/>
      <c r="I14" s="53" t="s">
        <v>45</v>
      </c>
      <c r="J14" s="59" t="s">
        <v>51</v>
      </c>
      <c r="K14" s="60"/>
      <c r="L14" s="60"/>
      <c r="M14" s="60"/>
      <c r="N14" s="60"/>
      <c r="O14" s="60"/>
      <c r="P14" s="60"/>
      <c r="Q14" s="60"/>
      <c r="R14" s="60"/>
      <c r="S14" s="18"/>
    </row>
    <row r="15" spans="1:20" s="7" customFormat="1" ht="15" customHeight="1">
      <c r="A15" s="52"/>
      <c r="B15" s="52"/>
      <c r="C15" s="52"/>
      <c r="D15" s="23"/>
      <c r="E15" s="23"/>
      <c r="F15" s="23"/>
      <c r="G15" s="23"/>
      <c r="H15" s="23"/>
      <c r="I15" s="52"/>
      <c r="J15" s="57" t="s">
        <v>55</v>
      </c>
      <c r="K15" s="24"/>
      <c r="L15" s="24"/>
      <c r="M15" s="24"/>
      <c r="N15" s="24"/>
      <c r="O15" s="24"/>
      <c r="P15" s="24"/>
      <c r="Q15" s="58" t="s">
        <v>52</v>
      </c>
      <c r="R15" s="58"/>
      <c r="S15" s="25"/>
      <c r="T15" s="24"/>
    </row>
    <row r="16" spans="1:20" ht="106.5" customHeight="1">
      <c r="A16" s="52"/>
      <c r="B16" s="52"/>
      <c r="C16" s="52"/>
      <c r="D16" s="56" t="s">
        <v>44</v>
      </c>
      <c r="E16" s="56" t="s">
        <v>44</v>
      </c>
      <c r="F16" s="56" t="s">
        <v>44</v>
      </c>
      <c r="G16" s="56" t="s">
        <v>44</v>
      </c>
      <c r="H16" s="56" t="s">
        <v>44</v>
      </c>
      <c r="I16" s="52"/>
      <c r="J16" s="52"/>
      <c r="K16" s="30" t="s">
        <v>0</v>
      </c>
      <c r="L16" s="30" t="s">
        <v>0</v>
      </c>
      <c r="M16" s="30" t="s">
        <v>0</v>
      </c>
      <c r="N16" s="30" t="s">
        <v>0</v>
      </c>
      <c r="O16" s="30" t="s">
        <v>0</v>
      </c>
      <c r="P16" s="30" t="s">
        <v>0</v>
      </c>
      <c r="Q16" s="31" t="s">
        <v>54</v>
      </c>
      <c r="R16" s="31" t="s">
        <v>53</v>
      </c>
    </row>
    <row r="17" spans="1:18" ht="15.6" customHeight="1">
      <c r="A17" s="35">
        <v>1</v>
      </c>
      <c r="B17" s="35">
        <v>2</v>
      </c>
      <c r="C17" s="35">
        <v>3</v>
      </c>
      <c r="D17" s="56"/>
      <c r="E17" s="56"/>
      <c r="F17" s="56"/>
      <c r="G17" s="56"/>
      <c r="H17" s="56"/>
      <c r="I17" s="36">
        <v>4</v>
      </c>
      <c r="J17" s="36">
        <v>5</v>
      </c>
      <c r="K17" s="30"/>
      <c r="L17" s="30"/>
      <c r="M17" s="30"/>
      <c r="N17" s="30"/>
      <c r="O17" s="30"/>
      <c r="P17" s="30"/>
      <c r="Q17" s="30">
        <v>6</v>
      </c>
      <c r="R17" s="30">
        <v>7</v>
      </c>
    </row>
    <row r="18" spans="1:18">
      <c r="A18" s="32"/>
      <c r="B18" s="32"/>
      <c r="C18" s="32"/>
      <c r="D18" s="56"/>
      <c r="E18" s="56"/>
      <c r="F18" s="56"/>
      <c r="G18" s="56"/>
      <c r="H18" s="56"/>
      <c r="I18" s="33" t="s">
        <v>46</v>
      </c>
      <c r="J18" s="34">
        <f>J19+J27+J38+J54</f>
        <v>40455.01</v>
      </c>
      <c r="K18" s="34">
        <f t="shared" ref="K18:R18" si="0">K19+K27+K38+K54</f>
        <v>19522554.859999999</v>
      </c>
      <c r="L18" s="34">
        <f t="shared" si="0"/>
        <v>22554.86</v>
      </c>
      <c r="M18" s="34">
        <f t="shared" si="0"/>
        <v>19522554.859999999</v>
      </c>
      <c r="N18" s="34">
        <f t="shared" si="0"/>
        <v>22554.86</v>
      </c>
      <c r="O18" s="34">
        <f t="shared" si="0"/>
        <v>19522554.859999999</v>
      </c>
      <c r="P18" s="34">
        <f t="shared" si="0"/>
        <v>22554.86</v>
      </c>
      <c r="Q18" s="34">
        <f t="shared" si="0"/>
        <v>40282.39</v>
      </c>
      <c r="R18" s="34">
        <f t="shared" si="0"/>
        <v>40513.550000000003</v>
      </c>
    </row>
    <row r="19" spans="1:18" s="17" customFormat="1" outlineLevel="1">
      <c r="A19" s="26" t="s">
        <v>1</v>
      </c>
      <c r="B19" s="26"/>
      <c r="C19" s="26"/>
      <c r="D19" s="26"/>
      <c r="E19" s="26"/>
      <c r="F19" s="26"/>
      <c r="G19" s="26"/>
      <c r="H19" s="26"/>
      <c r="I19" s="27" t="s">
        <v>22</v>
      </c>
      <c r="J19" s="28">
        <v>300.14999999999998</v>
      </c>
      <c r="K19" s="28">
        <v>300</v>
      </c>
      <c r="L19" s="28">
        <v>300</v>
      </c>
      <c r="M19" s="28">
        <v>300</v>
      </c>
      <c r="N19" s="28">
        <v>300</v>
      </c>
      <c r="O19" s="28">
        <v>300</v>
      </c>
      <c r="P19" s="28">
        <v>300</v>
      </c>
      <c r="Q19" s="28">
        <v>300.14999999999998</v>
      </c>
      <c r="R19" s="28">
        <v>300.14999999999998</v>
      </c>
    </row>
    <row r="20" spans="1:18" outlineLevel="2">
      <c r="A20" s="4" t="s">
        <v>2</v>
      </c>
      <c r="B20" s="4"/>
      <c r="C20" s="4"/>
      <c r="D20" s="4"/>
      <c r="E20" s="4"/>
      <c r="F20" s="4"/>
      <c r="G20" s="4"/>
      <c r="H20" s="4"/>
      <c r="I20" s="10" t="s">
        <v>25</v>
      </c>
      <c r="J20" s="12">
        <v>300.14999999999998</v>
      </c>
      <c r="K20" s="13">
        <v>300000</v>
      </c>
      <c r="L20" s="13">
        <v>0</v>
      </c>
      <c r="M20" s="13">
        <v>300000</v>
      </c>
      <c r="N20" s="13">
        <v>0</v>
      </c>
      <c r="O20" s="13">
        <v>300000</v>
      </c>
      <c r="P20" s="13">
        <v>0</v>
      </c>
      <c r="Q20" s="12">
        <v>300.14999999999998</v>
      </c>
      <c r="R20" s="12">
        <v>300.14999999999998</v>
      </c>
    </row>
    <row r="21" spans="1:18" ht="26.4" outlineLevel="3">
      <c r="A21" s="4" t="s">
        <v>2</v>
      </c>
      <c r="B21" s="4" t="s">
        <v>3</v>
      </c>
      <c r="C21" s="4"/>
      <c r="D21" s="4"/>
      <c r="E21" s="4"/>
      <c r="F21" s="4"/>
      <c r="G21" s="4"/>
      <c r="H21" s="4"/>
      <c r="I21" s="10" t="s">
        <v>26</v>
      </c>
      <c r="J21" s="12">
        <v>300.14999999999998</v>
      </c>
      <c r="K21" s="13">
        <v>300000</v>
      </c>
      <c r="L21" s="13">
        <v>0</v>
      </c>
      <c r="M21" s="13">
        <v>300000</v>
      </c>
      <c r="N21" s="13">
        <v>0</v>
      </c>
      <c r="O21" s="13">
        <v>300000</v>
      </c>
      <c r="P21" s="13">
        <v>0</v>
      </c>
      <c r="Q21" s="12">
        <v>300.14999999999998</v>
      </c>
      <c r="R21" s="12">
        <v>300.14999999999998</v>
      </c>
    </row>
    <row r="22" spans="1:18" ht="26.4" outlineLevel="4">
      <c r="A22" s="4" t="s">
        <v>2</v>
      </c>
      <c r="B22" s="4" t="s">
        <v>4</v>
      </c>
      <c r="C22" s="4"/>
      <c r="D22" s="4"/>
      <c r="E22" s="4"/>
      <c r="F22" s="4"/>
      <c r="G22" s="4"/>
      <c r="H22" s="4"/>
      <c r="I22" s="10" t="s">
        <v>33</v>
      </c>
      <c r="J22" s="12">
        <v>300.14999999999998</v>
      </c>
      <c r="K22" s="12">
        <v>300.14999999999998</v>
      </c>
      <c r="L22" s="12">
        <v>300.14999999999998</v>
      </c>
      <c r="M22" s="12">
        <v>300.14999999999998</v>
      </c>
      <c r="N22" s="12">
        <v>300.14999999999998</v>
      </c>
      <c r="O22" s="12">
        <v>300.14999999999998</v>
      </c>
      <c r="P22" s="12">
        <v>300.14999999999998</v>
      </c>
      <c r="Q22" s="12">
        <v>300.14999999999998</v>
      </c>
      <c r="R22" s="12">
        <v>300.14999999999998</v>
      </c>
    </row>
    <row r="23" spans="1:18" ht="92.4" customHeight="1" outlineLevel="4">
      <c r="A23" s="4" t="s">
        <v>2</v>
      </c>
      <c r="B23" s="4" t="s">
        <v>59</v>
      </c>
      <c r="C23" s="4"/>
      <c r="D23" s="4"/>
      <c r="E23" s="4"/>
      <c r="F23" s="4"/>
      <c r="G23" s="4"/>
      <c r="H23" s="4"/>
      <c r="I23" s="10" t="s">
        <v>60</v>
      </c>
      <c r="J23" s="12">
        <v>0.15</v>
      </c>
      <c r="K23" s="12">
        <v>0.15</v>
      </c>
      <c r="L23" s="12">
        <v>0.15</v>
      </c>
      <c r="M23" s="12">
        <v>0.15</v>
      </c>
      <c r="N23" s="12">
        <v>0.15</v>
      </c>
      <c r="O23" s="12">
        <v>0.15</v>
      </c>
      <c r="P23" s="12">
        <v>0.15</v>
      </c>
      <c r="Q23" s="12">
        <v>0.15</v>
      </c>
      <c r="R23" s="12">
        <v>0.15</v>
      </c>
    </row>
    <row r="24" spans="1:18" outlineLevel="4">
      <c r="A24" s="4" t="s">
        <v>2</v>
      </c>
      <c r="B24" s="4" t="s">
        <v>59</v>
      </c>
      <c r="C24" s="4" t="s">
        <v>6</v>
      </c>
      <c r="D24" s="4"/>
      <c r="E24" s="4"/>
      <c r="F24" s="4"/>
      <c r="G24" s="4"/>
      <c r="H24" s="4"/>
      <c r="I24" s="10" t="s">
        <v>34</v>
      </c>
      <c r="J24" s="12">
        <v>0.15</v>
      </c>
      <c r="K24" s="13"/>
      <c r="L24" s="13"/>
      <c r="M24" s="13"/>
      <c r="N24" s="13"/>
      <c r="O24" s="13"/>
      <c r="P24" s="13"/>
      <c r="Q24" s="12">
        <v>0.15</v>
      </c>
      <c r="R24" s="12">
        <v>0.15</v>
      </c>
    </row>
    <row r="25" spans="1:18" ht="26.4" outlineLevel="5">
      <c r="A25" s="4" t="s">
        <v>2</v>
      </c>
      <c r="B25" s="4" t="s">
        <v>5</v>
      </c>
      <c r="C25" s="4"/>
      <c r="D25" s="4"/>
      <c r="E25" s="4"/>
      <c r="F25" s="4"/>
      <c r="G25" s="4"/>
      <c r="H25" s="4"/>
      <c r="I25" s="10" t="s">
        <v>50</v>
      </c>
      <c r="J25" s="12">
        <v>300</v>
      </c>
      <c r="K25" s="13">
        <v>300000</v>
      </c>
      <c r="L25" s="13">
        <v>0</v>
      </c>
      <c r="M25" s="13">
        <v>300000</v>
      </c>
      <c r="N25" s="13">
        <v>0</v>
      </c>
      <c r="O25" s="13">
        <v>300000</v>
      </c>
      <c r="P25" s="13">
        <v>0</v>
      </c>
      <c r="Q25" s="12">
        <v>300</v>
      </c>
      <c r="R25" s="12">
        <v>300</v>
      </c>
    </row>
    <row r="26" spans="1:18" outlineLevel="6">
      <c r="A26" s="4" t="s">
        <v>2</v>
      </c>
      <c r="B26" s="4" t="s">
        <v>5</v>
      </c>
      <c r="C26" s="4" t="s">
        <v>6</v>
      </c>
      <c r="D26" s="4"/>
      <c r="E26" s="4"/>
      <c r="F26" s="4"/>
      <c r="G26" s="4"/>
      <c r="H26" s="4"/>
      <c r="I26" s="10" t="s">
        <v>34</v>
      </c>
      <c r="J26" s="12">
        <v>300</v>
      </c>
      <c r="K26" s="13">
        <v>300000</v>
      </c>
      <c r="L26" s="13">
        <v>0</v>
      </c>
      <c r="M26" s="13">
        <v>300000</v>
      </c>
      <c r="N26" s="13">
        <v>0</v>
      </c>
      <c r="O26" s="13">
        <v>300000</v>
      </c>
      <c r="P26" s="13">
        <v>0</v>
      </c>
      <c r="Q26" s="12">
        <v>300</v>
      </c>
      <c r="R26" s="12">
        <v>300</v>
      </c>
    </row>
    <row r="27" spans="1:18" s="17" customFormat="1" outlineLevel="1">
      <c r="A27" s="14" t="s">
        <v>7</v>
      </c>
      <c r="B27" s="14"/>
      <c r="C27" s="14"/>
      <c r="D27" s="14"/>
      <c r="E27" s="14"/>
      <c r="F27" s="14"/>
      <c r="G27" s="14"/>
      <c r="H27" s="14"/>
      <c r="I27" s="15" t="s">
        <v>23</v>
      </c>
      <c r="J27" s="16">
        <f>14084.86+1600</f>
        <v>15684.86</v>
      </c>
      <c r="K27" s="16">
        <f t="shared" ref="K27:R27" si="1">14084.86+1600</f>
        <v>15684.86</v>
      </c>
      <c r="L27" s="16">
        <f t="shared" si="1"/>
        <v>15684.86</v>
      </c>
      <c r="M27" s="16">
        <f t="shared" si="1"/>
        <v>15684.86</v>
      </c>
      <c r="N27" s="16">
        <f t="shared" si="1"/>
        <v>15684.86</v>
      </c>
      <c r="O27" s="16">
        <f t="shared" si="1"/>
        <v>15684.86</v>
      </c>
      <c r="P27" s="16">
        <f t="shared" si="1"/>
        <v>15684.86</v>
      </c>
      <c r="Q27" s="16">
        <f>14084.86+1600</f>
        <v>15684.86</v>
      </c>
      <c r="R27" s="16">
        <f t="shared" si="1"/>
        <v>15684.86</v>
      </c>
    </row>
    <row r="28" spans="1:18" outlineLevel="2">
      <c r="A28" s="4" t="s">
        <v>8</v>
      </c>
      <c r="B28" s="4"/>
      <c r="C28" s="4"/>
      <c r="D28" s="4"/>
      <c r="E28" s="4"/>
      <c r="F28" s="4"/>
      <c r="G28" s="4"/>
      <c r="H28" s="4"/>
      <c r="I28" s="10" t="s">
        <v>27</v>
      </c>
      <c r="J28" s="12">
        <f t="shared" ref="J28:R28" si="2">13784.86+1600</f>
        <v>15384.86</v>
      </c>
      <c r="K28" s="12">
        <f t="shared" si="2"/>
        <v>15384.86</v>
      </c>
      <c r="L28" s="12">
        <f t="shared" si="2"/>
        <v>15384.86</v>
      </c>
      <c r="M28" s="12">
        <f t="shared" si="2"/>
        <v>15384.86</v>
      </c>
      <c r="N28" s="12">
        <f t="shared" si="2"/>
        <v>15384.86</v>
      </c>
      <c r="O28" s="12">
        <f t="shared" si="2"/>
        <v>15384.86</v>
      </c>
      <c r="P28" s="12">
        <f t="shared" si="2"/>
        <v>15384.86</v>
      </c>
      <c r="Q28" s="12">
        <f t="shared" si="2"/>
        <v>15384.86</v>
      </c>
      <c r="R28" s="12">
        <f t="shared" si="2"/>
        <v>15384.86</v>
      </c>
    </row>
    <row r="29" spans="1:18" ht="26.4" outlineLevel="3">
      <c r="A29" s="4" t="s">
        <v>8</v>
      </c>
      <c r="B29" s="4" t="s">
        <v>3</v>
      </c>
      <c r="C29" s="4"/>
      <c r="D29" s="4"/>
      <c r="E29" s="4"/>
      <c r="F29" s="4"/>
      <c r="G29" s="4"/>
      <c r="H29" s="4"/>
      <c r="I29" s="10" t="s">
        <v>26</v>
      </c>
      <c r="J29" s="12">
        <f>13784.86+1600</f>
        <v>15384.86</v>
      </c>
      <c r="K29" s="13">
        <v>13784860</v>
      </c>
      <c r="L29" s="13">
        <v>0</v>
      </c>
      <c r="M29" s="13">
        <v>13784860</v>
      </c>
      <c r="N29" s="13">
        <v>0</v>
      </c>
      <c r="O29" s="13">
        <v>13784860</v>
      </c>
      <c r="P29" s="13">
        <v>0</v>
      </c>
      <c r="Q29" s="12">
        <f t="shared" ref="Q29:R32" si="3">13784.86+1600</f>
        <v>15384.86</v>
      </c>
      <c r="R29" s="12">
        <f t="shared" si="3"/>
        <v>15384.86</v>
      </c>
    </row>
    <row r="30" spans="1:18" ht="26.4" outlineLevel="4">
      <c r="A30" s="4" t="s">
        <v>8</v>
      </c>
      <c r="B30" s="4" t="s">
        <v>4</v>
      </c>
      <c r="C30" s="4"/>
      <c r="D30" s="4"/>
      <c r="E30" s="4"/>
      <c r="F30" s="4"/>
      <c r="G30" s="4"/>
      <c r="H30" s="4"/>
      <c r="I30" s="10" t="s">
        <v>33</v>
      </c>
      <c r="J30" s="12">
        <f>13784.86+1600</f>
        <v>15384.86</v>
      </c>
      <c r="K30" s="13">
        <v>13784860</v>
      </c>
      <c r="L30" s="13">
        <v>0</v>
      </c>
      <c r="M30" s="13">
        <v>13784860</v>
      </c>
      <c r="N30" s="13">
        <v>0</v>
      </c>
      <c r="O30" s="13">
        <v>13784860</v>
      </c>
      <c r="P30" s="13">
        <v>0</v>
      </c>
      <c r="Q30" s="12">
        <f t="shared" si="3"/>
        <v>15384.86</v>
      </c>
      <c r="R30" s="12">
        <f t="shared" si="3"/>
        <v>15384.86</v>
      </c>
    </row>
    <row r="31" spans="1:18" ht="26.4" outlineLevel="5">
      <c r="A31" s="4" t="s">
        <v>8</v>
      </c>
      <c r="B31" s="4" t="s">
        <v>9</v>
      </c>
      <c r="C31" s="4"/>
      <c r="D31" s="4"/>
      <c r="E31" s="4"/>
      <c r="F31" s="4"/>
      <c r="G31" s="4"/>
      <c r="H31" s="4"/>
      <c r="I31" s="10" t="s">
        <v>35</v>
      </c>
      <c r="J31" s="12">
        <f>13784.86+1600</f>
        <v>15384.86</v>
      </c>
      <c r="K31" s="13">
        <v>13784860</v>
      </c>
      <c r="L31" s="13">
        <v>0</v>
      </c>
      <c r="M31" s="13">
        <v>13784860</v>
      </c>
      <c r="N31" s="13">
        <v>0</v>
      </c>
      <c r="O31" s="13">
        <v>13784860</v>
      </c>
      <c r="P31" s="13">
        <v>0</v>
      </c>
      <c r="Q31" s="12">
        <f t="shared" si="3"/>
        <v>15384.86</v>
      </c>
      <c r="R31" s="12">
        <f t="shared" si="3"/>
        <v>15384.86</v>
      </c>
    </row>
    <row r="32" spans="1:18" outlineLevel="6">
      <c r="A32" s="4" t="s">
        <v>8</v>
      </c>
      <c r="B32" s="4" t="s">
        <v>9</v>
      </c>
      <c r="C32" s="4" t="s">
        <v>6</v>
      </c>
      <c r="D32" s="4"/>
      <c r="E32" s="4"/>
      <c r="F32" s="4"/>
      <c r="G32" s="4"/>
      <c r="H32" s="4"/>
      <c r="I32" s="10" t="s">
        <v>34</v>
      </c>
      <c r="J32" s="12">
        <f>13784.86+1600</f>
        <v>15384.86</v>
      </c>
      <c r="K32" s="13">
        <v>13784860</v>
      </c>
      <c r="L32" s="13">
        <v>0</v>
      </c>
      <c r="M32" s="13">
        <v>13784860</v>
      </c>
      <c r="N32" s="13">
        <v>0</v>
      </c>
      <c r="O32" s="13">
        <v>13784860</v>
      </c>
      <c r="P32" s="13">
        <v>0</v>
      </c>
      <c r="Q32" s="12">
        <f t="shared" si="3"/>
        <v>15384.86</v>
      </c>
      <c r="R32" s="12">
        <f t="shared" si="3"/>
        <v>15384.86</v>
      </c>
    </row>
    <row r="33" spans="1:18" ht="26.4" outlineLevel="2">
      <c r="A33" s="4" t="s">
        <v>10</v>
      </c>
      <c r="B33" s="4"/>
      <c r="C33" s="4"/>
      <c r="D33" s="4"/>
      <c r="E33" s="4"/>
      <c r="F33" s="4"/>
      <c r="G33" s="4"/>
      <c r="H33" s="4"/>
      <c r="I33" s="10" t="s">
        <v>28</v>
      </c>
      <c r="J33" s="12">
        <v>300</v>
      </c>
      <c r="K33" s="12">
        <v>300</v>
      </c>
      <c r="L33" s="12">
        <v>300</v>
      </c>
      <c r="M33" s="12">
        <v>300</v>
      </c>
      <c r="N33" s="12">
        <v>300</v>
      </c>
      <c r="O33" s="12">
        <v>300</v>
      </c>
      <c r="P33" s="12">
        <v>300</v>
      </c>
      <c r="Q33" s="12">
        <v>300</v>
      </c>
      <c r="R33" s="12">
        <v>300</v>
      </c>
    </row>
    <row r="34" spans="1:18" ht="26.4" outlineLevel="3">
      <c r="A34" s="4" t="s">
        <v>10</v>
      </c>
      <c r="B34" s="4" t="s">
        <v>3</v>
      </c>
      <c r="C34" s="4"/>
      <c r="D34" s="4"/>
      <c r="E34" s="4"/>
      <c r="F34" s="4"/>
      <c r="G34" s="4"/>
      <c r="H34" s="4"/>
      <c r="I34" s="10" t="s">
        <v>26</v>
      </c>
      <c r="J34" s="12">
        <v>300</v>
      </c>
      <c r="K34" s="13">
        <v>300000</v>
      </c>
      <c r="L34" s="13">
        <v>0</v>
      </c>
      <c r="M34" s="13">
        <v>300000</v>
      </c>
      <c r="N34" s="13">
        <v>0</v>
      </c>
      <c r="O34" s="13">
        <v>300000</v>
      </c>
      <c r="P34" s="13">
        <v>0</v>
      </c>
      <c r="Q34" s="12">
        <v>300</v>
      </c>
      <c r="R34" s="12">
        <v>300</v>
      </c>
    </row>
    <row r="35" spans="1:18" ht="26.4" outlineLevel="4">
      <c r="A35" s="4" t="s">
        <v>10</v>
      </c>
      <c r="B35" s="4" t="s">
        <v>4</v>
      </c>
      <c r="C35" s="4"/>
      <c r="D35" s="4"/>
      <c r="E35" s="4"/>
      <c r="F35" s="4"/>
      <c r="G35" s="4"/>
      <c r="H35" s="4"/>
      <c r="I35" s="10" t="s">
        <v>33</v>
      </c>
      <c r="J35" s="12">
        <v>300</v>
      </c>
      <c r="K35" s="13">
        <v>300000</v>
      </c>
      <c r="L35" s="13">
        <v>0</v>
      </c>
      <c r="M35" s="13">
        <v>300000</v>
      </c>
      <c r="N35" s="13">
        <v>0</v>
      </c>
      <c r="O35" s="13">
        <v>300000</v>
      </c>
      <c r="P35" s="13">
        <v>0</v>
      </c>
      <c r="Q35" s="12">
        <v>300</v>
      </c>
      <c r="R35" s="12">
        <v>300</v>
      </c>
    </row>
    <row r="36" spans="1:18" ht="26.4" outlineLevel="5">
      <c r="A36" s="4" t="s">
        <v>10</v>
      </c>
      <c r="B36" s="4" t="s">
        <v>11</v>
      </c>
      <c r="C36" s="4"/>
      <c r="D36" s="4"/>
      <c r="E36" s="4"/>
      <c r="F36" s="4"/>
      <c r="G36" s="4"/>
      <c r="H36" s="4"/>
      <c r="I36" s="10" t="s">
        <v>36</v>
      </c>
      <c r="J36" s="12">
        <v>300</v>
      </c>
      <c r="K36" s="13">
        <v>300000</v>
      </c>
      <c r="L36" s="13">
        <v>0</v>
      </c>
      <c r="M36" s="13">
        <v>300000</v>
      </c>
      <c r="N36" s="13">
        <v>0</v>
      </c>
      <c r="O36" s="13">
        <v>300000</v>
      </c>
      <c r="P36" s="13">
        <v>0</v>
      </c>
      <c r="Q36" s="12">
        <v>300</v>
      </c>
      <c r="R36" s="12">
        <v>300</v>
      </c>
    </row>
    <row r="37" spans="1:18" outlineLevel="6">
      <c r="A37" s="4" t="s">
        <v>10</v>
      </c>
      <c r="B37" s="4" t="s">
        <v>11</v>
      </c>
      <c r="C37" s="4" t="s">
        <v>6</v>
      </c>
      <c r="D37" s="4"/>
      <c r="E37" s="4"/>
      <c r="F37" s="4"/>
      <c r="G37" s="4"/>
      <c r="H37" s="4"/>
      <c r="I37" s="10" t="s">
        <v>34</v>
      </c>
      <c r="J37" s="12">
        <v>300</v>
      </c>
      <c r="K37" s="13">
        <v>300000</v>
      </c>
      <c r="L37" s="13">
        <v>0</v>
      </c>
      <c r="M37" s="13">
        <v>300000</v>
      </c>
      <c r="N37" s="13">
        <v>0</v>
      </c>
      <c r="O37" s="13">
        <v>300000</v>
      </c>
      <c r="P37" s="13">
        <v>0</v>
      </c>
      <c r="Q37" s="12">
        <v>300</v>
      </c>
      <c r="R37" s="12">
        <v>300</v>
      </c>
    </row>
    <row r="38" spans="1:18" s="17" customFormat="1" outlineLevel="1">
      <c r="A38" s="14" t="s">
        <v>12</v>
      </c>
      <c r="B38" s="14"/>
      <c r="C38" s="14"/>
      <c r="D38" s="14"/>
      <c r="E38" s="14"/>
      <c r="F38" s="14"/>
      <c r="G38" s="14"/>
      <c r="H38" s="14"/>
      <c r="I38" s="15" t="s">
        <v>24</v>
      </c>
      <c r="J38" s="16">
        <f>J39+J44+J49</f>
        <v>21500</v>
      </c>
      <c r="K38" s="16">
        <f t="shared" ref="K38:P38" si="4">K39+K44+K49</f>
        <v>19503600</v>
      </c>
      <c r="L38" s="16">
        <f t="shared" si="4"/>
        <v>3600</v>
      </c>
      <c r="M38" s="16">
        <f t="shared" si="4"/>
        <v>19503600</v>
      </c>
      <c r="N38" s="16">
        <f t="shared" si="4"/>
        <v>3600</v>
      </c>
      <c r="O38" s="16">
        <f t="shared" si="4"/>
        <v>19503600</v>
      </c>
      <c r="P38" s="16">
        <f t="shared" si="4"/>
        <v>3600</v>
      </c>
      <c r="Q38" s="16">
        <f>Q39+Q44+Q49</f>
        <v>21327.379999999997</v>
      </c>
      <c r="R38" s="16">
        <f>R39+R44+R49</f>
        <v>21558.54</v>
      </c>
    </row>
    <row r="39" spans="1:18" outlineLevel="2">
      <c r="A39" s="4" t="s">
        <v>13</v>
      </c>
      <c r="B39" s="4"/>
      <c r="C39" s="4"/>
      <c r="D39" s="4"/>
      <c r="E39" s="4"/>
      <c r="F39" s="4"/>
      <c r="G39" s="4"/>
      <c r="H39" s="4"/>
      <c r="I39" s="10" t="s">
        <v>29</v>
      </c>
      <c r="J39" s="12">
        <v>2000</v>
      </c>
      <c r="K39" s="12">
        <v>2000</v>
      </c>
      <c r="L39" s="12">
        <v>2000</v>
      </c>
      <c r="M39" s="12">
        <v>2000</v>
      </c>
      <c r="N39" s="12">
        <v>2000</v>
      </c>
      <c r="O39" s="12">
        <v>2000</v>
      </c>
      <c r="P39" s="12">
        <v>2000</v>
      </c>
      <c r="Q39" s="12">
        <v>2000</v>
      </c>
      <c r="R39" s="12">
        <v>2000</v>
      </c>
    </row>
    <row r="40" spans="1:18" ht="26.4" outlineLevel="3">
      <c r="A40" s="4" t="s">
        <v>13</v>
      </c>
      <c r="B40" s="4" t="s">
        <v>3</v>
      </c>
      <c r="C40" s="4"/>
      <c r="D40" s="4"/>
      <c r="E40" s="4"/>
      <c r="F40" s="4"/>
      <c r="G40" s="4"/>
      <c r="H40" s="4"/>
      <c r="I40" s="10" t="s">
        <v>26</v>
      </c>
      <c r="J40" s="12">
        <v>2000</v>
      </c>
      <c r="K40" s="13">
        <v>2000000</v>
      </c>
      <c r="L40" s="13">
        <v>0</v>
      </c>
      <c r="M40" s="13">
        <v>2000000</v>
      </c>
      <c r="N40" s="13">
        <v>0</v>
      </c>
      <c r="O40" s="13">
        <v>2000000</v>
      </c>
      <c r="P40" s="13">
        <v>0</v>
      </c>
      <c r="Q40" s="12">
        <v>2000</v>
      </c>
      <c r="R40" s="12">
        <v>2000</v>
      </c>
    </row>
    <row r="41" spans="1:18" ht="26.4" outlineLevel="4">
      <c r="A41" s="4" t="s">
        <v>13</v>
      </c>
      <c r="B41" s="4" t="s">
        <v>4</v>
      </c>
      <c r="C41" s="4"/>
      <c r="D41" s="4"/>
      <c r="E41" s="4"/>
      <c r="F41" s="4"/>
      <c r="G41" s="4"/>
      <c r="H41" s="4"/>
      <c r="I41" s="10" t="s">
        <v>33</v>
      </c>
      <c r="J41" s="12">
        <v>2000</v>
      </c>
      <c r="K41" s="13">
        <v>2000000</v>
      </c>
      <c r="L41" s="13">
        <v>0</v>
      </c>
      <c r="M41" s="13">
        <v>2000000</v>
      </c>
      <c r="N41" s="13">
        <v>0</v>
      </c>
      <c r="O41" s="13">
        <v>2000000</v>
      </c>
      <c r="P41" s="13">
        <v>0</v>
      </c>
      <c r="Q41" s="12">
        <v>2000</v>
      </c>
      <c r="R41" s="12">
        <v>2000</v>
      </c>
    </row>
    <row r="42" spans="1:18" ht="26.4" outlineLevel="5">
      <c r="A42" s="4" t="s">
        <v>13</v>
      </c>
      <c r="B42" s="4" t="s">
        <v>14</v>
      </c>
      <c r="C42" s="4"/>
      <c r="D42" s="4"/>
      <c r="E42" s="4"/>
      <c r="F42" s="4"/>
      <c r="G42" s="4"/>
      <c r="H42" s="4"/>
      <c r="I42" s="10" t="s">
        <v>37</v>
      </c>
      <c r="J42" s="12">
        <v>2000</v>
      </c>
      <c r="K42" s="13">
        <v>2000000</v>
      </c>
      <c r="L42" s="13">
        <v>0</v>
      </c>
      <c r="M42" s="13">
        <v>2000000</v>
      </c>
      <c r="N42" s="13">
        <v>0</v>
      </c>
      <c r="O42" s="13">
        <v>2000000</v>
      </c>
      <c r="P42" s="13">
        <v>0</v>
      </c>
      <c r="Q42" s="12">
        <v>2000</v>
      </c>
      <c r="R42" s="12">
        <v>2000</v>
      </c>
    </row>
    <row r="43" spans="1:18" outlineLevel="6">
      <c r="A43" s="4" t="s">
        <v>13</v>
      </c>
      <c r="B43" s="4" t="s">
        <v>14</v>
      </c>
      <c r="C43" s="4" t="s">
        <v>6</v>
      </c>
      <c r="D43" s="4"/>
      <c r="E43" s="4"/>
      <c r="F43" s="4"/>
      <c r="G43" s="4"/>
      <c r="H43" s="4"/>
      <c r="I43" s="10" t="s">
        <v>34</v>
      </c>
      <c r="J43" s="12">
        <v>2000</v>
      </c>
      <c r="K43" s="13">
        <v>2000000</v>
      </c>
      <c r="L43" s="13">
        <v>0</v>
      </c>
      <c r="M43" s="13">
        <v>2000000</v>
      </c>
      <c r="N43" s="13">
        <v>0</v>
      </c>
      <c r="O43" s="13">
        <v>2000000</v>
      </c>
      <c r="P43" s="13">
        <v>0</v>
      </c>
      <c r="Q43" s="12">
        <v>2000</v>
      </c>
      <c r="R43" s="12">
        <v>2000</v>
      </c>
    </row>
    <row r="44" spans="1:18" outlineLevel="2">
      <c r="A44" s="4" t="s">
        <v>15</v>
      </c>
      <c r="B44" s="4"/>
      <c r="C44" s="4"/>
      <c r="D44" s="4"/>
      <c r="E44" s="4"/>
      <c r="F44" s="4"/>
      <c r="G44" s="4"/>
      <c r="H44" s="4"/>
      <c r="I44" s="10" t="s">
        <v>30</v>
      </c>
      <c r="J44" s="12">
        <v>1600</v>
      </c>
      <c r="K44" s="12">
        <v>1600</v>
      </c>
      <c r="L44" s="12">
        <v>1600</v>
      </c>
      <c r="M44" s="12">
        <v>1600</v>
      </c>
      <c r="N44" s="12">
        <v>1600</v>
      </c>
      <c r="O44" s="12">
        <v>1600</v>
      </c>
      <c r="P44" s="12">
        <v>1600</v>
      </c>
      <c r="Q44" s="12">
        <v>1600</v>
      </c>
      <c r="R44" s="12">
        <v>1600</v>
      </c>
    </row>
    <row r="45" spans="1:18" ht="26.4" outlineLevel="3">
      <c r="A45" s="37" t="s">
        <v>15</v>
      </c>
      <c r="B45" s="37" t="s">
        <v>3</v>
      </c>
      <c r="C45" s="37"/>
      <c r="D45" s="37"/>
      <c r="E45" s="37"/>
      <c r="F45" s="37"/>
      <c r="G45" s="37"/>
      <c r="H45" s="37"/>
      <c r="I45" s="38" t="s">
        <v>26</v>
      </c>
      <c r="J45" s="39">
        <v>1600</v>
      </c>
      <c r="K45" s="39">
        <v>1600</v>
      </c>
      <c r="L45" s="39">
        <v>1600</v>
      </c>
      <c r="M45" s="39">
        <v>1600</v>
      </c>
      <c r="N45" s="39">
        <v>1600</v>
      </c>
      <c r="O45" s="39">
        <v>1600</v>
      </c>
      <c r="P45" s="39">
        <v>1600</v>
      </c>
      <c r="Q45" s="39">
        <v>1600</v>
      </c>
      <c r="R45" s="39">
        <v>1600</v>
      </c>
    </row>
    <row r="46" spans="1:18" ht="26.4" outlineLevel="4">
      <c r="A46" s="44" t="s">
        <v>15</v>
      </c>
      <c r="B46" s="44" t="s">
        <v>4</v>
      </c>
      <c r="C46" s="44"/>
      <c r="D46" s="44"/>
      <c r="E46" s="44"/>
      <c r="F46" s="44"/>
      <c r="G46" s="44"/>
      <c r="H46" s="44"/>
      <c r="I46" s="45" t="s">
        <v>33</v>
      </c>
      <c r="J46" s="46">
        <v>1600</v>
      </c>
      <c r="K46" s="46">
        <v>1600</v>
      </c>
      <c r="L46" s="46">
        <v>1600</v>
      </c>
      <c r="M46" s="46">
        <v>1600</v>
      </c>
      <c r="N46" s="46">
        <v>1600</v>
      </c>
      <c r="O46" s="46">
        <v>1600</v>
      </c>
      <c r="P46" s="46">
        <v>1600</v>
      </c>
      <c r="Q46" s="46">
        <v>1600</v>
      </c>
      <c r="R46" s="46">
        <v>1600</v>
      </c>
    </row>
    <row r="47" spans="1:18" ht="26.4" outlineLevel="5">
      <c r="A47" s="44" t="s">
        <v>15</v>
      </c>
      <c r="B47" s="44" t="s">
        <v>16</v>
      </c>
      <c r="C47" s="44"/>
      <c r="D47" s="44"/>
      <c r="E47" s="44"/>
      <c r="F47" s="44"/>
      <c r="G47" s="44"/>
      <c r="H47" s="44"/>
      <c r="I47" s="45" t="s">
        <v>38</v>
      </c>
      <c r="J47" s="46">
        <v>1600</v>
      </c>
      <c r="K47" s="46">
        <v>1600</v>
      </c>
      <c r="L47" s="46">
        <v>1600</v>
      </c>
      <c r="M47" s="46">
        <v>1600</v>
      </c>
      <c r="N47" s="46">
        <v>1600</v>
      </c>
      <c r="O47" s="46">
        <v>1600</v>
      </c>
      <c r="P47" s="46">
        <v>1600</v>
      </c>
      <c r="Q47" s="46">
        <v>1600</v>
      </c>
      <c r="R47" s="46">
        <v>1600</v>
      </c>
    </row>
    <row r="48" spans="1:18" outlineLevel="6">
      <c r="A48" s="44" t="s">
        <v>15</v>
      </c>
      <c r="B48" s="44" t="s">
        <v>16</v>
      </c>
      <c r="C48" s="44" t="s">
        <v>6</v>
      </c>
      <c r="D48" s="44"/>
      <c r="E48" s="44"/>
      <c r="F48" s="44"/>
      <c r="G48" s="44"/>
      <c r="H48" s="44"/>
      <c r="I48" s="45" t="s">
        <v>34</v>
      </c>
      <c r="J48" s="46">
        <v>1600</v>
      </c>
      <c r="K48" s="46">
        <v>1600</v>
      </c>
      <c r="L48" s="46">
        <v>1600</v>
      </c>
      <c r="M48" s="46">
        <v>1600</v>
      </c>
      <c r="N48" s="46">
        <v>1600</v>
      </c>
      <c r="O48" s="46">
        <v>1600</v>
      </c>
      <c r="P48" s="46">
        <v>1600</v>
      </c>
      <c r="Q48" s="46">
        <v>1600</v>
      </c>
      <c r="R48" s="46">
        <v>1600</v>
      </c>
    </row>
    <row r="49" spans="1:18" outlineLevel="2">
      <c r="A49" s="40" t="s">
        <v>17</v>
      </c>
      <c r="B49" s="40"/>
      <c r="C49" s="40"/>
      <c r="D49" s="40"/>
      <c r="E49" s="40"/>
      <c r="F49" s="40"/>
      <c r="G49" s="40"/>
      <c r="H49" s="40"/>
      <c r="I49" s="41" t="s">
        <v>31</v>
      </c>
      <c r="J49" s="42">
        <f>19500-1600</f>
        <v>17900</v>
      </c>
      <c r="K49" s="43">
        <v>19500000</v>
      </c>
      <c r="L49" s="43">
        <v>0</v>
      </c>
      <c r="M49" s="43">
        <v>19500000</v>
      </c>
      <c r="N49" s="43">
        <v>0</v>
      </c>
      <c r="O49" s="43">
        <v>19500000</v>
      </c>
      <c r="P49" s="43">
        <v>0</v>
      </c>
      <c r="Q49" s="42">
        <f>18320.28-1600+1007.1</f>
        <v>17727.379999999997</v>
      </c>
      <c r="R49" s="42">
        <f>17532.84-1600+2025.7</f>
        <v>17958.54</v>
      </c>
    </row>
    <row r="50" spans="1:18" ht="26.4" outlineLevel="3">
      <c r="A50" s="4" t="s">
        <v>17</v>
      </c>
      <c r="B50" s="4" t="s">
        <v>3</v>
      </c>
      <c r="C50" s="4"/>
      <c r="D50" s="4"/>
      <c r="E50" s="4"/>
      <c r="F50" s="4"/>
      <c r="G50" s="4"/>
      <c r="H50" s="4"/>
      <c r="I50" s="10" t="s">
        <v>26</v>
      </c>
      <c r="J50" s="42">
        <f>19500-1600</f>
        <v>17900</v>
      </c>
      <c r="K50" s="13">
        <v>19500000</v>
      </c>
      <c r="L50" s="13">
        <v>0</v>
      </c>
      <c r="M50" s="13">
        <v>19500000</v>
      </c>
      <c r="N50" s="13">
        <v>0</v>
      </c>
      <c r="O50" s="13">
        <v>19500000</v>
      </c>
      <c r="P50" s="13">
        <v>0</v>
      </c>
      <c r="Q50" s="42">
        <f>18320.28-1600+1007.1</f>
        <v>17727.379999999997</v>
      </c>
      <c r="R50" s="42">
        <f>17532.84-1600+2025.7</f>
        <v>17958.54</v>
      </c>
    </row>
    <row r="51" spans="1:18" ht="26.4" outlineLevel="4">
      <c r="A51" s="4" t="s">
        <v>17</v>
      </c>
      <c r="B51" s="4" t="s">
        <v>4</v>
      </c>
      <c r="C51" s="4"/>
      <c r="D51" s="4"/>
      <c r="E51" s="4"/>
      <c r="F51" s="4"/>
      <c r="G51" s="4"/>
      <c r="H51" s="4"/>
      <c r="I51" s="10" t="s">
        <v>33</v>
      </c>
      <c r="J51" s="42">
        <f>19500-1600</f>
        <v>17900</v>
      </c>
      <c r="K51" s="13">
        <v>19500000</v>
      </c>
      <c r="L51" s="13">
        <v>0</v>
      </c>
      <c r="M51" s="13">
        <v>19500000</v>
      </c>
      <c r="N51" s="13">
        <v>0</v>
      </c>
      <c r="O51" s="13">
        <v>19500000</v>
      </c>
      <c r="P51" s="13">
        <v>0</v>
      </c>
      <c r="Q51" s="42">
        <f>18320.28-1600+1007.1</f>
        <v>17727.379999999997</v>
      </c>
      <c r="R51" s="42">
        <f>17532.84-1600+2025.7</f>
        <v>17958.54</v>
      </c>
    </row>
    <row r="52" spans="1:18" ht="26.4" outlineLevel="5">
      <c r="A52" s="4" t="s">
        <v>17</v>
      </c>
      <c r="B52" s="4" t="s">
        <v>18</v>
      </c>
      <c r="C52" s="4"/>
      <c r="D52" s="4"/>
      <c r="E52" s="4"/>
      <c r="F52" s="4"/>
      <c r="G52" s="4"/>
      <c r="H52" s="4"/>
      <c r="I52" s="10" t="s">
        <v>39</v>
      </c>
      <c r="J52" s="42">
        <f>19500-1600</f>
        <v>17900</v>
      </c>
      <c r="K52" s="13">
        <v>19500000</v>
      </c>
      <c r="L52" s="13">
        <v>0</v>
      </c>
      <c r="M52" s="13">
        <v>19500000</v>
      </c>
      <c r="N52" s="13">
        <v>0</v>
      </c>
      <c r="O52" s="13">
        <v>19500000</v>
      </c>
      <c r="P52" s="13">
        <v>0</v>
      </c>
      <c r="Q52" s="42">
        <f>18320.28-1600+1007.1</f>
        <v>17727.379999999997</v>
      </c>
      <c r="R52" s="42">
        <f>17532.84-1600+2025.7</f>
        <v>17958.54</v>
      </c>
    </row>
    <row r="53" spans="1:18" outlineLevel="6">
      <c r="A53" s="4" t="s">
        <v>17</v>
      </c>
      <c r="B53" s="4" t="s">
        <v>18</v>
      </c>
      <c r="C53" s="4" t="s">
        <v>6</v>
      </c>
      <c r="D53" s="4"/>
      <c r="E53" s="4"/>
      <c r="F53" s="4"/>
      <c r="G53" s="4"/>
      <c r="H53" s="4"/>
      <c r="I53" s="10" t="s">
        <v>34</v>
      </c>
      <c r="J53" s="42">
        <f>19500-1600</f>
        <v>17900</v>
      </c>
      <c r="K53" s="13">
        <v>19500000</v>
      </c>
      <c r="L53" s="13">
        <v>0</v>
      </c>
      <c r="M53" s="13">
        <v>19500000</v>
      </c>
      <c r="N53" s="13">
        <v>0</v>
      </c>
      <c r="O53" s="13">
        <v>19500000</v>
      </c>
      <c r="P53" s="13">
        <v>0</v>
      </c>
      <c r="Q53" s="42">
        <f>18320.28-1600+1007.1</f>
        <v>17727.379999999997</v>
      </c>
      <c r="R53" s="42">
        <f>17532.84-1600+2025.7</f>
        <v>17958.54</v>
      </c>
    </row>
    <row r="54" spans="1:18" s="17" customFormat="1" ht="39.6" outlineLevel="1">
      <c r="A54" s="14" t="s">
        <v>19</v>
      </c>
      <c r="B54" s="14"/>
      <c r="C54" s="14"/>
      <c r="D54" s="14"/>
      <c r="E54" s="14"/>
      <c r="F54" s="14"/>
      <c r="G54" s="14"/>
      <c r="H54" s="14"/>
      <c r="I54" s="15" t="s">
        <v>63</v>
      </c>
      <c r="J54" s="16">
        <v>2970</v>
      </c>
      <c r="K54" s="16">
        <v>2970</v>
      </c>
      <c r="L54" s="16">
        <v>2970</v>
      </c>
      <c r="M54" s="16">
        <v>2970</v>
      </c>
      <c r="N54" s="16">
        <v>2970</v>
      </c>
      <c r="O54" s="16">
        <v>2970</v>
      </c>
      <c r="P54" s="16">
        <v>2970</v>
      </c>
      <c r="Q54" s="16">
        <v>2970</v>
      </c>
      <c r="R54" s="16">
        <v>2970</v>
      </c>
    </row>
    <row r="55" spans="1:18" ht="26.4" outlineLevel="2">
      <c r="A55" s="4" t="s">
        <v>20</v>
      </c>
      <c r="B55" s="4"/>
      <c r="C55" s="4"/>
      <c r="D55" s="4"/>
      <c r="E55" s="4"/>
      <c r="F55" s="4"/>
      <c r="G55" s="4"/>
      <c r="H55" s="4"/>
      <c r="I55" s="10" t="s">
        <v>32</v>
      </c>
      <c r="J55" s="12">
        <v>2970</v>
      </c>
      <c r="K55" s="13">
        <v>2970000</v>
      </c>
      <c r="L55" s="13">
        <v>0</v>
      </c>
      <c r="M55" s="13">
        <v>2970000</v>
      </c>
      <c r="N55" s="13">
        <v>0</v>
      </c>
      <c r="O55" s="13">
        <v>2970000</v>
      </c>
      <c r="P55" s="13">
        <v>0</v>
      </c>
      <c r="Q55" s="12">
        <v>2970</v>
      </c>
      <c r="R55" s="12">
        <v>2970</v>
      </c>
    </row>
    <row r="56" spans="1:18" ht="26.4" outlineLevel="3">
      <c r="A56" s="4" t="s">
        <v>20</v>
      </c>
      <c r="B56" s="4" t="s">
        <v>3</v>
      </c>
      <c r="C56" s="4"/>
      <c r="D56" s="4"/>
      <c r="E56" s="4"/>
      <c r="F56" s="4"/>
      <c r="G56" s="4"/>
      <c r="H56" s="4"/>
      <c r="I56" s="10" t="s">
        <v>26</v>
      </c>
      <c r="J56" s="12">
        <v>2970</v>
      </c>
      <c r="K56" s="13">
        <v>2970000</v>
      </c>
      <c r="L56" s="13">
        <v>0</v>
      </c>
      <c r="M56" s="13">
        <v>2970000</v>
      </c>
      <c r="N56" s="13">
        <v>0</v>
      </c>
      <c r="O56" s="13">
        <v>2970000</v>
      </c>
      <c r="P56" s="13">
        <v>0</v>
      </c>
      <c r="Q56" s="12">
        <v>2970</v>
      </c>
      <c r="R56" s="12">
        <v>2970</v>
      </c>
    </row>
    <row r="57" spans="1:18" ht="26.4" outlineLevel="4">
      <c r="A57" s="4" t="s">
        <v>20</v>
      </c>
      <c r="B57" s="4" t="s">
        <v>4</v>
      </c>
      <c r="C57" s="4"/>
      <c r="D57" s="4"/>
      <c r="E57" s="4"/>
      <c r="F57" s="4"/>
      <c r="G57" s="4"/>
      <c r="H57" s="4"/>
      <c r="I57" s="10" t="s">
        <v>33</v>
      </c>
      <c r="J57" s="12">
        <v>2970</v>
      </c>
      <c r="K57" s="13">
        <v>2970000</v>
      </c>
      <c r="L57" s="13">
        <v>0</v>
      </c>
      <c r="M57" s="13">
        <v>2970000</v>
      </c>
      <c r="N57" s="13">
        <v>0</v>
      </c>
      <c r="O57" s="13">
        <v>2970000</v>
      </c>
      <c r="P57" s="13">
        <v>0</v>
      </c>
      <c r="Q57" s="12">
        <v>2970</v>
      </c>
      <c r="R57" s="12">
        <v>2970</v>
      </c>
    </row>
    <row r="58" spans="1:18" ht="26.4" outlineLevel="5">
      <c r="A58" s="4" t="s">
        <v>20</v>
      </c>
      <c r="B58" s="4" t="s">
        <v>21</v>
      </c>
      <c r="C58" s="4"/>
      <c r="D58" s="4"/>
      <c r="E58" s="4"/>
      <c r="F58" s="4"/>
      <c r="G58" s="4"/>
      <c r="H58" s="4"/>
      <c r="I58" s="10" t="s">
        <v>40</v>
      </c>
      <c r="J58" s="12">
        <v>2970</v>
      </c>
      <c r="K58" s="13">
        <v>2970000</v>
      </c>
      <c r="L58" s="13">
        <v>0</v>
      </c>
      <c r="M58" s="13">
        <v>2970000</v>
      </c>
      <c r="N58" s="13">
        <v>0</v>
      </c>
      <c r="O58" s="13">
        <v>2970000</v>
      </c>
      <c r="P58" s="13">
        <v>0</v>
      </c>
      <c r="Q58" s="12">
        <v>2970</v>
      </c>
      <c r="R58" s="12">
        <v>2970</v>
      </c>
    </row>
    <row r="59" spans="1:18" outlineLevel="6">
      <c r="A59" s="4" t="s">
        <v>20</v>
      </c>
      <c r="B59" s="4" t="s">
        <v>21</v>
      </c>
      <c r="C59" s="4" t="s">
        <v>6</v>
      </c>
      <c r="D59" s="4"/>
      <c r="E59" s="4"/>
      <c r="F59" s="4"/>
      <c r="G59" s="4"/>
      <c r="H59" s="4"/>
      <c r="I59" s="10" t="s">
        <v>34</v>
      </c>
      <c r="J59" s="12">
        <v>2970</v>
      </c>
      <c r="K59" s="13">
        <v>2970000</v>
      </c>
      <c r="L59" s="13">
        <v>0</v>
      </c>
      <c r="M59" s="13">
        <v>2970000</v>
      </c>
      <c r="N59" s="13">
        <v>0</v>
      </c>
      <c r="O59" s="13">
        <v>2970000</v>
      </c>
      <c r="P59" s="13">
        <v>0</v>
      </c>
      <c r="Q59" s="12">
        <v>2970</v>
      </c>
      <c r="R59" s="12">
        <v>2970</v>
      </c>
    </row>
    <row r="60" spans="1:18">
      <c r="A60" s="2"/>
      <c r="B60" s="2"/>
      <c r="C60" s="2"/>
      <c r="D60" s="2"/>
      <c r="E60" s="2"/>
      <c r="F60" s="2"/>
      <c r="G60" s="2"/>
      <c r="H60" s="2"/>
      <c r="I60" s="11"/>
      <c r="J60" s="3"/>
      <c r="K60" s="3"/>
      <c r="L60" s="3"/>
      <c r="M60" s="3"/>
      <c r="N60" s="3"/>
      <c r="O60" s="3"/>
      <c r="P60" s="3"/>
      <c r="Q60" s="3"/>
      <c r="R60" s="3" t="s">
        <v>58</v>
      </c>
    </row>
  </sheetData>
  <mergeCells count="20">
    <mergeCell ref="H16:H18"/>
    <mergeCell ref="J15:J16"/>
    <mergeCell ref="Q15:R15"/>
    <mergeCell ref="J14:R14"/>
    <mergeCell ref="A14:A16"/>
    <mergeCell ref="B14:B16"/>
    <mergeCell ref="C14:C16"/>
    <mergeCell ref="I14:I16"/>
    <mergeCell ref="D6:R6"/>
    <mergeCell ref="A9:R12"/>
    <mergeCell ref="D16:D18"/>
    <mergeCell ref="E16:E18"/>
    <mergeCell ref="F16:F18"/>
    <mergeCell ref="G16:G18"/>
    <mergeCell ref="D5:R5"/>
    <mergeCell ref="A1:R1"/>
    <mergeCell ref="D2:R2"/>
    <mergeCell ref="D3:R3"/>
    <mergeCell ref="D4:R4"/>
    <mergeCell ref="D7:R7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82" fitToHeight="0" orientation="portrait" errors="blank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452C9A2B-224D-4769-A21E-2E1D6B960C4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BUDGET4-ПК\BUDGET4</dc:creator>
  <cp:lastModifiedBy>Тимофеева Оксана</cp:lastModifiedBy>
  <cp:lastPrinted>2016-11-11T06:59:55Z</cp:lastPrinted>
  <dcterms:created xsi:type="dcterms:W3CDTF">2016-11-03T05:27:48Z</dcterms:created>
  <dcterms:modified xsi:type="dcterms:W3CDTF">2016-12-08T06:10:49Z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C:\Users\BUDGET4\AppData\Local\Кейсистемс\Бюджет-КС\ReportManager\sqr_rosp_exp2016.xls</vt:lpwstr>
  </property>
</Properties>
</file>