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Документ!$16:$16</definedName>
  </definedNames>
  <calcPr calcId="114210" fullCalcOnLoad="1"/>
</workbook>
</file>

<file path=xl/calcChain.xml><?xml version="1.0" encoding="utf-8"?>
<calcChain xmlns="http://schemas.openxmlformats.org/spreadsheetml/2006/main">
  <c r="S39" i="1"/>
  <c r="S18"/>
  <c r="S51"/>
  <c r="S52"/>
  <c r="S53"/>
  <c r="S54"/>
  <c r="S50"/>
  <c r="R51"/>
  <c r="R52"/>
  <c r="R53"/>
  <c r="R54"/>
  <c r="R50"/>
  <c r="R39"/>
  <c r="R18"/>
  <c r="S30"/>
  <c r="S31"/>
  <c r="S32"/>
  <c r="S33"/>
  <c r="S29"/>
  <c r="R31"/>
  <c r="R32"/>
  <c r="R33"/>
  <c r="R29"/>
  <c r="R30"/>
  <c r="K20"/>
  <c r="K53"/>
  <c r="K50"/>
  <c r="K39"/>
  <c r="K28"/>
  <c r="K30"/>
  <c r="K31"/>
  <c r="K32"/>
  <c r="K33"/>
  <c r="K29"/>
  <c r="K51"/>
  <c r="K52"/>
  <c r="K54"/>
  <c r="K18"/>
  <c r="L18"/>
  <c r="M18"/>
  <c r="N18"/>
  <c r="O18"/>
  <c r="P18"/>
  <c r="Q18"/>
</calcChain>
</file>

<file path=xl/sharedStrings.xml><?xml version="1.0" encoding="utf-8"?>
<sst xmlns="http://schemas.openxmlformats.org/spreadsheetml/2006/main" count="193" uniqueCount="69">
  <si>
    <t/>
  </si>
  <si>
    <t>602</t>
  </si>
  <si>
    <t>0100</t>
  </si>
  <si>
    <t>0113</t>
  </si>
  <si>
    <t>9900000000</t>
  </si>
  <si>
    <t>9940000000</t>
  </si>
  <si>
    <t>994004606О</t>
  </si>
  <si>
    <t>500</t>
  </si>
  <si>
    <t>0400</t>
  </si>
  <si>
    <t>0409</t>
  </si>
  <si>
    <t>994004601О</t>
  </si>
  <si>
    <t>0412</t>
  </si>
  <si>
    <t>994004607О</t>
  </si>
  <si>
    <t>0500</t>
  </si>
  <si>
    <t>0501</t>
  </si>
  <si>
    <t>994004602О</t>
  </si>
  <si>
    <t>0502</t>
  </si>
  <si>
    <t>994004603О</t>
  </si>
  <si>
    <t>0503</t>
  </si>
  <si>
    <t>994004604О</t>
  </si>
  <si>
    <t>1400</t>
  </si>
  <si>
    <t>1403</t>
  </si>
  <si>
    <t>994004605О</t>
  </si>
  <si>
    <t xml:space="preserve"> Общегосударственные вопросы</t>
  </si>
  <si>
    <t xml:space="preserve"> Национальная экономика</t>
  </si>
  <si>
    <t xml:space="preserve"> Жилищно-коммунальное хозяйство</t>
  </si>
  <si>
    <t xml:space="preserve"> Другие общегосударственные вопросы</t>
  </si>
  <si>
    <t xml:space="preserve"> Расходы, не включенные в муниципальные программы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</si>
  <si>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</si>
  <si>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</si>
  <si>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</si>
  <si>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</si>
  <si>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</si>
  <si>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Прочие межбюджетные трансферты общего характера</t>
  </si>
  <si>
    <t xml:space="preserve"> Отдельные мероприятия, не включенные в муниципальные программы</t>
  </si>
  <si>
    <t xml:space="preserve"> Межбюджетные трансферты</t>
  </si>
  <si>
    <t xml:space="preserve"> Межбюджетные трансферты на дорожное хозяйство</t>
  </si>
  <si>
    <t xml:space="preserve"> Межбюджетные трансферты на другие вопросы в области национальной экономики</t>
  </si>
  <si>
    <t xml:space="preserve"> Межбюджетные трансферты на жилищное хозяйство</t>
  </si>
  <si>
    <t xml:space="preserve"> Межбюджетные трансферты на коммунальное хозяйство</t>
  </si>
  <si>
    <t xml:space="preserve"> Межбюджетные трансферты на благоустройство</t>
  </si>
  <si>
    <t xml:space="preserve"> Межбюджетные трансферты бюджетам бюджетной системы</t>
  </si>
  <si>
    <t>ППП</t>
  </si>
  <si>
    <t>РП</t>
  </si>
  <si>
    <t>КЦСР</t>
  </si>
  <si>
    <t>КВР</t>
  </si>
  <si>
    <t>#Н/Д</t>
  </si>
  <si>
    <t>Наименование</t>
  </si>
  <si>
    <t xml:space="preserve">                                                                                                              "О бюджете городского   поселения - город Кашин</t>
  </si>
  <si>
    <t>ВСЕГО</t>
  </si>
  <si>
    <t xml:space="preserve"> Межбюджетные трансферты на общегосударственные вопросы</t>
  </si>
  <si>
    <t>Сумма тыс. руб.</t>
  </si>
  <si>
    <t>плановый период</t>
  </si>
  <si>
    <t>2018 г.</t>
  </si>
  <si>
    <t>2017 г.</t>
  </si>
  <si>
    <t>2019 г</t>
  </si>
  <si>
    <t>Ведомственная структура расходов бюджета городского поселения - город Кашин Кашинского района Тверской области на 2017 год и на плановый период 2018 и 2019 годов</t>
  </si>
  <si>
    <t xml:space="preserve">                                         Кашинского района  Тверской области на 2017 год</t>
  </si>
  <si>
    <t>и на плановый период 2018 и 2019 годов</t>
  </si>
  <si>
    <t xml:space="preserve"> Администрация Кашинского района</t>
  </si>
  <si>
    <t xml:space="preserve">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</si>
  <si>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Приложение №  7 </t>
  </si>
  <si>
    <t xml:space="preserve">                                                поселения город Кашин</t>
  </si>
  <si>
    <t xml:space="preserve">                                                                                                          к решению Совета депутатов городского </t>
  </si>
  <si>
    <t xml:space="preserve">   Перечисления другим бюджетам бюджетной системы Российской Федерации</t>
  </si>
  <si>
    <t>994001054О</t>
  </si>
  <si>
    <t>Межбюджетные трансферты 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</si>
  <si>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Межбюджетные трансферты общего характера бюджетам бюджетной системы Российской Федерации</t>
  </si>
  <si>
    <r>
      <t xml:space="preserve">                                                Тверской области от </t>
    </r>
    <r>
      <rPr>
        <u/>
        <sz val="10"/>
        <rFont val="Times New Roman"/>
        <family val="1"/>
        <charset val="204"/>
      </rPr>
      <t xml:space="preserve">07.12.2016 № 34     </t>
    </r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</si>
</sst>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4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2" fillId="0" borderId="0">
      <alignment horizontal="right"/>
    </xf>
    <xf numFmtId="0" fontId="12" fillId="4" borderId="11"/>
    <xf numFmtId="0" fontId="12" fillId="0" borderId="12">
      <alignment horizontal="center" vertical="center" wrapText="1"/>
    </xf>
    <xf numFmtId="0" fontId="12" fillId="4" borderId="13"/>
    <xf numFmtId="0" fontId="12" fillId="4" borderId="0">
      <alignment shrinkToFit="1"/>
    </xf>
    <xf numFmtId="0" fontId="14" fillId="0" borderId="13">
      <alignment horizontal="right"/>
    </xf>
    <xf numFmtId="4" fontId="14" fillId="5" borderId="13">
      <alignment horizontal="right" vertical="top" shrinkToFit="1"/>
    </xf>
    <xf numFmtId="4" fontId="14" fillId="6" borderId="13">
      <alignment horizontal="right" vertical="top" shrinkToFit="1"/>
    </xf>
    <xf numFmtId="0" fontId="12" fillId="0" borderId="0">
      <alignment horizontal="left" wrapText="1"/>
    </xf>
    <xf numFmtId="0" fontId="14" fillId="0" borderId="12">
      <alignment vertical="top" wrapText="1"/>
    </xf>
    <xf numFmtId="49" fontId="12" fillId="0" borderId="12">
      <alignment horizontal="center" vertical="top" shrinkToFit="1"/>
    </xf>
    <xf numFmtId="4" fontId="14" fillId="5" borderId="12">
      <alignment horizontal="right" vertical="top" shrinkToFit="1"/>
    </xf>
    <xf numFmtId="4" fontId="14" fillId="6" borderId="12">
      <alignment horizontal="right" vertical="top" shrinkToFit="1"/>
    </xf>
    <xf numFmtId="0" fontId="12" fillId="4" borderId="14"/>
    <xf numFmtId="0" fontId="12" fillId="4" borderId="14">
      <alignment horizontal="center"/>
    </xf>
    <xf numFmtId="4" fontId="14" fillId="0" borderId="12">
      <alignment horizontal="right" vertical="top" shrinkToFit="1"/>
    </xf>
    <xf numFmtId="49" fontId="12" fillId="0" borderId="12">
      <alignment horizontal="left" vertical="top" wrapText="1" indent="2"/>
    </xf>
    <xf numFmtId="4" fontId="12" fillId="0" borderId="12">
      <alignment horizontal="right" vertical="top" shrinkToFit="1"/>
    </xf>
    <xf numFmtId="0" fontId="12" fillId="4" borderId="14">
      <alignment shrinkToFit="1"/>
    </xf>
    <xf numFmtId="0" fontId="12" fillId="4" borderId="13">
      <alignment horizontal="center"/>
    </xf>
  </cellStyleXfs>
  <cellXfs count="75">
    <xf numFmtId="0" fontId="0" fillId="0" borderId="0" xfId="0"/>
    <xf numFmtId="0" fontId="0" fillId="0" borderId="0" xfId="0" applyProtection="1">
      <protection locked="0"/>
    </xf>
    <xf numFmtId="0" fontId="2" fillId="0" borderId="0" xfId="8" applyNumberFormat="1" applyFont="1" applyProtection="1"/>
    <xf numFmtId="0" fontId="2" fillId="2" borderId="0" xfId="8" applyNumberFormat="1" applyFont="1" applyFill="1" applyProtection="1"/>
    <xf numFmtId="49" fontId="2" fillId="0" borderId="12" xfId="20" applyNumberFormat="1" applyFont="1" applyProtection="1">
      <alignment horizontal="center" vertical="top" shrinkToFit="1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6" fillId="3" borderId="0" xfId="0" applyFont="1" applyFill="1"/>
    <xf numFmtId="0" fontId="5" fillId="3" borderId="0" xfId="0" applyFont="1" applyFill="1" applyAlignment="1">
      <alignment horizontal="right" wrapText="1"/>
    </xf>
    <xf numFmtId="0" fontId="5" fillId="3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5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3" fillId="3" borderId="0" xfId="0" applyFont="1" applyFill="1"/>
    <xf numFmtId="0" fontId="3" fillId="0" borderId="0" xfId="0" applyFont="1" applyAlignment="1" applyProtection="1">
      <alignment horizontal="center"/>
      <protection locked="0"/>
    </xf>
    <xf numFmtId="0" fontId="2" fillId="0" borderId="12" xfId="19" applyNumberFormat="1" applyFont="1" applyAlignment="1" applyProtection="1">
      <alignment horizontal="center" vertical="top" wrapText="1"/>
    </xf>
    <xf numFmtId="0" fontId="2" fillId="0" borderId="0" xfId="8" applyNumberFormat="1" applyFont="1" applyAlignment="1" applyProtection="1">
      <alignment horizontal="center"/>
    </xf>
    <xf numFmtId="4" fontId="2" fillId="2" borderId="12" xfId="21" applyNumberFormat="1" applyFont="1" applyFill="1" applyAlignment="1" applyProtection="1">
      <alignment horizontal="center" vertical="top" shrinkToFit="1"/>
    </xf>
    <xf numFmtId="4" fontId="2" fillId="2" borderId="12" xfId="22" applyNumberFormat="1" applyFont="1" applyFill="1" applyAlignment="1" applyProtection="1">
      <alignment horizontal="center" vertical="top" shrinkToFit="1"/>
    </xf>
    <xf numFmtId="49" fontId="9" fillId="0" borderId="12" xfId="20" applyNumberFormat="1" applyFont="1" applyProtection="1">
      <alignment horizontal="center" vertical="top" shrinkToFit="1"/>
    </xf>
    <xf numFmtId="0" fontId="9" fillId="0" borderId="12" xfId="19" applyNumberFormat="1" applyFont="1" applyAlignment="1" applyProtection="1">
      <alignment horizontal="center" vertical="top" wrapText="1"/>
    </xf>
    <xf numFmtId="4" fontId="9" fillId="2" borderId="12" xfId="21" applyNumberFormat="1" applyFont="1" applyFill="1" applyAlignment="1" applyProtection="1">
      <alignment horizontal="center" vertical="top" shrinkToFit="1"/>
    </xf>
    <xf numFmtId="0" fontId="10" fillId="0" borderId="0" xfId="0" applyFont="1" applyProtection="1">
      <protection locked="0"/>
    </xf>
    <xf numFmtId="4" fontId="9" fillId="2" borderId="12" xfId="22" applyNumberFormat="1" applyFont="1" applyFill="1" applyAlignment="1" applyProtection="1">
      <alignment horizontal="center" vertical="top" shrinkToFit="1"/>
    </xf>
    <xf numFmtId="0" fontId="8" fillId="3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protection locked="0"/>
    </xf>
    <xf numFmtId="0" fontId="3" fillId="0" borderId="1" xfId="0" applyFont="1" applyBorder="1" applyAlignment="1" applyProtection="1">
      <protection locked="0"/>
    </xf>
    <xf numFmtId="0" fontId="2" fillId="2" borderId="4" xfId="12" applyNumberFormat="1" applyFont="1" applyFill="1" applyBorder="1" applyProtection="1">
      <alignment horizontal="center" vertical="center" wrapText="1"/>
    </xf>
    <xf numFmtId="0" fontId="9" fillId="2" borderId="4" xfId="12" applyNumberFormat="1" applyFont="1" applyFill="1" applyBorder="1" applyProtection="1">
      <alignment horizontal="center" vertical="center" wrapText="1"/>
    </xf>
    <xf numFmtId="49" fontId="9" fillId="0" borderId="5" xfId="20" applyNumberFormat="1" applyFont="1" applyBorder="1" applyProtection="1">
      <alignment horizontal="center" vertical="top" shrinkToFit="1"/>
    </xf>
    <xf numFmtId="0" fontId="9" fillId="0" borderId="5" xfId="19" applyNumberFormat="1" applyFont="1" applyBorder="1" applyAlignment="1" applyProtection="1">
      <alignment horizontal="center" vertical="top" wrapText="1"/>
    </xf>
    <xf numFmtId="4" fontId="9" fillId="2" borderId="5" xfId="21" applyNumberFormat="1" applyFont="1" applyFill="1" applyBorder="1" applyAlignment="1" applyProtection="1">
      <alignment horizontal="center" vertical="top" shrinkToFit="1"/>
    </xf>
    <xf numFmtId="0" fontId="0" fillId="0" borderId="3" xfId="0" applyBorder="1" applyAlignment="1">
      <alignment wrapText="1"/>
    </xf>
    <xf numFmtId="0" fontId="0" fillId="0" borderId="3" xfId="0" applyBorder="1" applyAlignment="1"/>
    <xf numFmtId="0" fontId="5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wrapText="1"/>
    </xf>
    <xf numFmtId="0" fontId="0" fillId="0" borderId="3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2" fillId="2" borderId="3" xfId="12" applyNumberFormat="1" applyFont="1" applyFill="1" applyBorder="1" applyAlignment="1" applyProtection="1">
      <alignment horizontal="center" vertical="center" wrapText="1"/>
    </xf>
    <xf numFmtId="49" fontId="2" fillId="0" borderId="5" xfId="20" applyNumberFormat="1" applyFont="1" applyBorder="1" applyProtection="1">
      <alignment horizontal="center" vertical="top" shrinkToFit="1"/>
    </xf>
    <xf numFmtId="49" fontId="2" fillId="0" borderId="6" xfId="20" applyNumberFormat="1" applyFont="1" applyBorder="1" applyProtection="1">
      <alignment horizontal="center" vertical="top" shrinkToFit="1"/>
    </xf>
    <xf numFmtId="0" fontId="2" fillId="0" borderId="6" xfId="19" applyNumberFormat="1" applyFont="1" applyBorder="1" applyAlignment="1" applyProtection="1">
      <alignment horizontal="center" vertical="top" wrapText="1"/>
    </xf>
    <xf numFmtId="4" fontId="2" fillId="2" borderId="6" xfId="21" applyNumberFormat="1" applyFont="1" applyFill="1" applyBorder="1" applyAlignment="1" applyProtection="1">
      <alignment horizontal="center" vertical="top" shrinkToFit="1"/>
    </xf>
    <xf numFmtId="0" fontId="2" fillId="0" borderId="5" xfId="19" applyNumberFormat="1" applyFont="1" applyBorder="1" applyAlignment="1" applyProtection="1">
      <alignment horizontal="center" vertical="top" wrapText="1"/>
    </xf>
    <xf numFmtId="4" fontId="2" fillId="2" borderId="5" xfId="21" applyNumberFormat="1" applyFont="1" applyFill="1" applyBorder="1" applyAlignment="1" applyProtection="1">
      <alignment horizontal="center" vertical="top" shrinkToFit="1"/>
    </xf>
    <xf numFmtId="49" fontId="2" fillId="0" borderId="3" xfId="20" applyNumberFormat="1" applyFont="1" applyBorder="1" applyProtection="1">
      <alignment horizontal="center" vertical="top" shrinkToFit="1"/>
    </xf>
    <xf numFmtId="0" fontId="2" fillId="0" borderId="3" xfId="19" applyNumberFormat="1" applyFont="1" applyBorder="1" applyAlignment="1" applyProtection="1">
      <alignment horizontal="center" vertical="top" wrapText="1"/>
    </xf>
    <xf numFmtId="4" fontId="2" fillId="2" borderId="3" xfId="21" applyNumberFormat="1" applyFont="1" applyFill="1" applyBorder="1" applyAlignment="1" applyProtection="1">
      <alignment horizontal="center" vertical="top" shrinkToFit="1"/>
    </xf>
    <xf numFmtId="0" fontId="8" fillId="3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5" fillId="3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4" fillId="3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11" fillId="2" borderId="8" xfId="0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4" fillId="3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5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right" wrapText="1"/>
    </xf>
    <xf numFmtId="0" fontId="3" fillId="3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U61"/>
  <sheetViews>
    <sheetView showGridLines="0" tabSelected="1" workbookViewId="0">
      <pane ySplit="16" topLeftCell="A39" activePane="bottomLeft" state="frozen"/>
      <selection pane="bottomLeft" activeCell="A8" sqref="A8:S11"/>
    </sheetView>
  </sheetViews>
  <sheetFormatPr defaultColWidth="9.109375" defaultRowHeight="14.4" outlineLevelRow="6"/>
  <cols>
    <col min="1" max="2" width="7.6640625" style="5" customWidth="1"/>
    <col min="3" max="3" width="10.6640625" style="5" customWidth="1"/>
    <col min="4" max="4" width="7.6640625" style="5" customWidth="1"/>
    <col min="5" max="9" width="9.109375" style="5" hidden="1" customWidth="1"/>
    <col min="10" max="10" width="40" style="15" customWidth="1"/>
    <col min="11" max="11" width="13" style="6" customWidth="1"/>
    <col min="12" max="17" width="9.109375" style="6" hidden="1" customWidth="1"/>
    <col min="18" max="18" width="13.109375" style="6" customWidth="1"/>
    <col min="19" max="19" width="14.109375" style="6" customWidth="1"/>
    <col min="20" max="20" width="0.44140625" style="1" customWidth="1"/>
    <col min="21" max="21" width="9.109375" style="1" hidden="1" customWidth="1"/>
    <col min="22" max="16384" width="9.109375" style="1"/>
  </cols>
  <sheetData>
    <row r="1" spans="1:21" s="7" customFormat="1" ht="18" customHeight="1">
      <c r="A1" s="69" t="s">
        <v>61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70"/>
      <c r="M1" s="70"/>
      <c r="N1" s="70"/>
      <c r="O1" s="70"/>
      <c r="P1" s="70"/>
      <c r="Q1" s="70"/>
      <c r="R1" s="70"/>
      <c r="S1" s="70"/>
      <c r="T1" s="70"/>
      <c r="U1" s="70"/>
    </row>
    <row r="2" spans="1:21" s="7" customFormat="1" ht="12.75" customHeight="1">
      <c r="A2" s="8"/>
      <c r="B2" s="8"/>
      <c r="C2" s="8"/>
      <c r="D2" s="8"/>
      <c r="E2" s="8"/>
      <c r="F2" s="8"/>
      <c r="G2" s="8"/>
      <c r="H2" s="8"/>
      <c r="I2" s="8"/>
      <c r="J2" s="71" t="s">
        <v>63</v>
      </c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</row>
    <row r="3" spans="1:21" s="7" customFormat="1" ht="13.5" customHeight="1">
      <c r="A3" s="8"/>
      <c r="B3" s="8"/>
      <c r="C3" s="8"/>
      <c r="D3" s="8"/>
      <c r="E3" s="8"/>
      <c r="F3" s="8"/>
      <c r="G3" s="8"/>
      <c r="H3" s="8"/>
      <c r="I3" s="8"/>
      <c r="J3" s="72" t="s">
        <v>62</v>
      </c>
      <c r="K3" s="72"/>
      <c r="L3" s="60"/>
      <c r="M3" s="60"/>
      <c r="N3" s="60"/>
      <c r="O3" s="60"/>
      <c r="P3" s="60"/>
      <c r="Q3" s="60"/>
      <c r="R3" s="60"/>
      <c r="S3" s="60"/>
      <c r="T3" s="9"/>
      <c r="U3" s="10"/>
    </row>
    <row r="4" spans="1:21" s="7" customFormat="1" ht="14.25" customHeight="1">
      <c r="A4" s="8"/>
      <c r="B4" s="8"/>
      <c r="C4" s="8"/>
      <c r="D4" s="8"/>
      <c r="E4" s="8"/>
      <c r="F4" s="8"/>
      <c r="G4" s="8"/>
      <c r="H4" s="8"/>
      <c r="I4" s="8"/>
      <c r="J4" s="73" t="s">
        <v>68</v>
      </c>
      <c r="K4" s="74"/>
      <c r="L4" s="60"/>
      <c r="M4" s="60"/>
      <c r="N4" s="60"/>
      <c r="O4" s="60"/>
      <c r="P4" s="60"/>
      <c r="Q4" s="60"/>
      <c r="R4" s="60"/>
      <c r="S4" s="60"/>
      <c r="T4" s="9"/>
      <c r="U4" s="10"/>
    </row>
    <row r="5" spans="1:21" s="7" customFormat="1" ht="15.6">
      <c r="A5" s="59" t="s">
        <v>48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60"/>
      <c r="T5" s="11"/>
      <c r="U5" s="10"/>
    </row>
    <row r="6" spans="1:21" s="7" customFormat="1" ht="15" customHeight="1">
      <c r="A6" s="9"/>
      <c r="B6" s="9"/>
      <c r="C6" s="9"/>
      <c r="D6" s="9"/>
      <c r="E6" s="9"/>
      <c r="F6" s="9"/>
      <c r="G6" s="9"/>
      <c r="H6" s="9"/>
      <c r="I6" s="9"/>
      <c r="J6" s="59" t="s">
        <v>57</v>
      </c>
      <c r="K6" s="59"/>
      <c r="L6" s="60"/>
      <c r="M6" s="60"/>
      <c r="N6" s="60"/>
      <c r="O6" s="60"/>
      <c r="P6" s="60"/>
      <c r="Q6" s="60"/>
      <c r="R6" s="60"/>
      <c r="S6" s="60"/>
      <c r="T6" s="11"/>
      <c r="U6" s="10"/>
    </row>
    <row r="7" spans="1:21" s="7" customFormat="1" ht="15" customHeight="1">
      <c r="A7" s="9"/>
      <c r="B7" s="9"/>
      <c r="C7" s="9"/>
      <c r="D7" s="9"/>
      <c r="E7" s="9"/>
      <c r="F7" s="9"/>
      <c r="G7" s="9"/>
      <c r="H7" s="9"/>
      <c r="I7" s="9"/>
      <c r="J7" s="59" t="s">
        <v>58</v>
      </c>
      <c r="K7" s="60"/>
      <c r="L7" s="60"/>
      <c r="M7" s="60"/>
      <c r="N7" s="60"/>
      <c r="O7" s="60"/>
      <c r="P7" s="60"/>
      <c r="Q7" s="60"/>
      <c r="R7" s="60"/>
      <c r="S7" s="60"/>
      <c r="T7" s="11"/>
      <c r="U7" s="10"/>
    </row>
    <row r="8" spans="1:21" s="7" customFormat="1" ht="15" customHeight="1">
      <c r="A8" s="57" t="s">
        <v>56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8"/>
      <c r="M8" s="58"/>
      <c r="N8" s="58"/>
      <c r="O8" s="58"/>
      <c r="P8" s="58"/>
      <c r="Q8" s="58"/>
      <c r="R8" s="58"/>
      <c r="S8" s="58"/>
      <c r="T8" s="13"/>
      <c r="U8" s="14"/>
    </row>
    <row r="9" spans="1:21" s="7" customFormat="1" ht="12" customHeight="1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8"/>
      <c r="M9" s="58"/>
      <c r="N9" s="58"/>
      <c r="O9" s="58"/>
      <c r="P9" s="58"/>
      <c r="Q9" s="58"/>
      <c r="R9" s="58"/>
      <c r="S9" s="58"/>
      <c r="T9" s="13"/>
      <c r="U9" s="14"/>
    </row>
    <row r="10" spans="1:21" s="7" customFormat="1" ht="15" customHeigh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8"/>
      <c r="M10" s="58"/>
      <c r="N10" s="58"/>
      <c r="O10" s="58"/>
      <c r="P10" s="58"/>
      <c r="Q10" s="58"/>
      <c r="R10" s="58"/>
      <c r="S10" s="58"/>
      <c r="T10" s="13"/>
      <c r="U10" s="14"/>
    </row>
    <row r="11" spans="1:21" s="7" customFormat="1" ht="15.6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8"/>
      <c r="M11" s="58"/>
      <c r="N11" s="58"/>
      <c r="O11" s="58"/>
      <c r="P11" s="58"/>
      <c r="Q11" s="58"/>
      <c r="R11" s="58"/>
      <c r="S11" s="58"/>
      <c r="T11" s="13"/>
      <c r="U11" s="14"/>
    </row>
    <row r="12" spans="1:21" s="7" customFormat="1" ht="15.6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12"/>
      <c r="M12" s="12"/>
      <c r="N12" s="12"/>
      <c r="O12" s="12"/>
      <c r="P12" s="12"/>
      <c r="Q12" s="12"/>
      <c r="R12" s="12"/>
      <c r="S12" s="13"/>
      <c r="T12" s="13"/>
      <c r="U12" s="14"/>
    </row>
    <row r="13" spans="1:21" s="7" customFormat="1" ht="15.6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12"/>
      <c r="M13" s="12"/>
      <c r="N13" s="12"/>
      <c r="O13" s="12"/>
      <c r="P13" s="12"/>
      <c r="Q13" s="12"/>
      <c r="R13" s="12"/>
      <c r="S13" s="13"/>
      <c r="T13" s="13"/>
      <c r="U13" s="14"/>
    </row>
    <row r="14" spans="1:21">
      <c r="A14" s="61" t="s">
        <v>42</v>
      </c>
      <c r="B14" s="61" t="s">
        <v>43</v>
      </c>
      <c r="C14" s="61" t="s">
        <v>44</v>
      </c>
      <c r="D14" s="61" t="s">
        <v>45</v>
      </c>
      <c r="E14" s="30"/>
      <c r="F14" s="30"/>
      <c r="G14" s="30"/>
      <c r="H14" s="30"/>
      <c r="I14" s="30"/>
      <c r="J14" s="67" t="s">
        <v>47</v>
      </c>
      <c r="K14" s="64" t="s">
        <v>51</v>
      </c>
      <c r="L14" s="65"/>
      <c r="M14" s="65"/>
      <c r="N14" s="65"/>
      <c r="O14" s="65"/>
      <c r="P14" s="65"/>
      <c r="Q14" s="65"/>
      <c r="R14" s="65"/>
      <c r="S14" s="66"/>
    </row>
    <row r="15" spans="1:21">
      <c r="A15" s="62"/>
      <c r="B15" s="62"/>
      <c r="C15" s="63"/>
      <c r="D15" s="63"/>
      <c r="E15" s="31"/>
      <c r="F15" s="31"/>
      <c r="G15" s="31"/>
      <c r="H15" s="31"/>
      <c r="I15" s="31"/>
      <c r="J15" s="68"/>
      <c r="K15" s="27"/>
      <c r="L15" s="28"/>
      <c r="M15" s="28"/>
      <c r="N15" s="28"/>
      <c r="O15" s="28"/>
      <c r="P15" s="28"/>
      <c r="Q15" s="28"/>
      <c r="R15" s="64" t="s">
        <v>52</v>
      </c>
      <c r="S15" s="66"/>
    </row>
    <row r="16" spans="1:21" ht="106.5" customHeight="1">
      <c r="A16" s="62"/>
      <c r="B16" s="62"/>
      <c r="C16" s="63"/>
      <c r="D16" s="63"/>
      <c r="E16" s="29" t="s">
        <v>46</v>
      </c>
      <c r="F16" s="29" t="s">
        <v>46</v>
      </c>
      <c r="G16" s="29" t="s">
        <v>46</v>
      </c>
      <c r="H16" s="29" t="s">
        <v>46</v>
      </c>
      <c r="I16" s="29" t="s">
        <v>46</v>
      </c>
      <c r="J16" s="68"/>
      <c r="K16" s="26" t="s">
        <v>54</v>
      </c>
      <c r="L16" s="32" t="s">
        <v>0</v>
      </c>
      <c r="M16" s="32" t="s">
        <v>0</v>
      </c>
      <c r="N16" s="32" t="s">
        <v>0</v>
      </c>
      <c r="O16" s="32" t="s">
        <v>0</v>
      </c>
      <c r="P16" s="32" t="s">
        <v>0</v>
      </c>
      <c r="Q16" s="32" t="s">
        <v>0</v>
      </c>
      <c r="R16" s="33" t="s">
        <v>53</v>
      </c>
      <c r="S16" s="33" t="s">
        <v>55</v>
      </c>
    </row>
    <row r="17" spans="1:19" ht="13.95" customHeight="1">
      <c r="A17" s="44">
        <v>1</v>
      </c>
      <c r="B17" s="44">
        <v>2</v>
      </c>
      <c r="C17" s="45">
        <v>3</v>
      </c>
      <c r="D17" s="45">
        <v>4</v>
      </c>
      <c r="E17" s="39"/>
      <c r="F17" s="39"/>
      <c r="G17" s="39"/>
      <c r="H17" s="39"/>
      <c r="I17" s="39"/>
      <c r="J17" s="45">
        <v>5</v>
      </c>
      <c r="K17" s="46">
        <v>6</v>
      </c>
      <c r="L17" s="47"/>
      <c r="M17" s="47"/>
      <c r="N17" s="47"/>
      <c r="O17" s="47"/>
      <c r="P17" s="47"/>
      <c r="Q17" s="47"/>
      <c r="R17" s="47">
        <v>7</v>
      </c>
      <c r="S17" s="47">
        <v>8</v>
      </c>
    </row>
    <row r="18" spans="1:19">
      <c r="A18" s="37"/>
      <c r="B18" s="37"/>
      <c r="C18" s="38"/>
      <c r="D18" s="38"/>
      <c r="E18" s="39"/>
      <c r="F18" s="39"/>
      <c r="G18" s="39"/>
      <c r="H18" s="39"/>
      <c r="I18" s="39"/>
      <c r="J18" s="40" t="s">
        <v>49</v>
      </c>
      <c r="K18" s="41">
        <f>K20+K28+K39+K55</f>
        <v>40455.01</v>
      </c>
      <c r="L18" s="41">
        <f t="shared" ref="L18:Q18" si="0">L20+L28+L39+L55</f>
        <v>23117354.859999999</v>
      </c>
      <c r="M18" s="41">
        <f t="shared" si="0"/>
        <v>17354.86</v>
      </c>
      <c r="N18" s="41">
        <f t="shared" si="0"/>
        <v>23117354.859999999</v>
      </c>
      <c r="O18" s="41">
        <f t="shared" si="0"/>
        <v>17354.86</v>
      </c>
      <c r="P18" s="41">
        <f t="shared" si="0"/>
        <v>23117354.859999999</v>
      </c>
      <c r="Q18" s="41">
        <f t="shared" si="0"/>
        <v>17354.86</v>
      </c>
      <c r="R18" s="41">
        <f>R20+R28+R39+R55</f>
        <v>40282.39</v>
      </c>
      <c r="S18" s="41">
        <f>S20+S28+S39+S55</f>
        <v>40513.550000000003</v>
      </c>
    </row>
    <row r="19" spans="1:19">
      <c r="A19" s="42">
        <v>602</v>
      </c>
      <c r="B19" s="37"/>
      <c r="C19" s="38"/>
      <c r="D19" s="38"/>
      <c r="E19" s="39"/>
      <c r="F19" s="39"/>
      <c r="G19" s="39"/>
      <c r="H19" s="39"/>
      <c r="I19" s="39"/>
      <c r="J19" s="43" t="s">
        <v>59</v>
      </c>
      <c r="K19" s="41">
        <v>40455.01</v>
      </c>
      <c r="L19" s="41"/>
      <c r="M19" s="41"/>
      <c r="N19" s="41"/>
      <c r="O19" s="41"/>
      <c r="P19" s="41"/>
      <c r="Q19" s="41"/>
      <c r="R19" s="41">
        <v>40282.39</v>
      </c>
      <c r="S19" s="41">
        <v>40513.550000000003</v>
      </c>
    </row>
    <row r="20" spans="1:19" s="23" customFormat="1" outlineLevel="1">
      <c r="A20" s="48" t="s">
        <v>1</v>
      </c>
      <c r="B20" s="34" t="s">
        <v>2</v>
      </c>
      <c r="C20" s="34"/>
      <c r="D20" s="34"/>
      <c r="E20" s="34"/>
      <c r="F20" s="34"/>
      <c r="G20" s="34"/>
      <c r="H20" s="34"/>
      <c r="I20" s="34"/>
      <c r="J20" s="35" t="s">
        <v>23</v>
      </c>
      <c r="K20" s="36">
        <f>300+K24</f>
        <v>300.14999999999998</v>
      </c>
      <c r="L20" s="36">
        <v>300</v>
      </c>
      <c r="M20" s="36">
        <v>300</v>
      </c>
      <c r="N20" s="36">
        <v>300</v>
      </c>
      <c r="O20" s="36">
        <v>300</v>
      </c>
      <c r="P20" s="36">
        <v>300</v>
      </c>
      <c r="Q20" s="36">
        <v>300</v>
      </c>
      <c r="R20" s="36">
        <v>300.14999999999998</v>
      </c>
      <c r="S20" s="36">
        <v>300.14999999999998</v>
      </c>
    </row>
    <row r="21" spans="1:19" outlineLevel="2">
      <c r="A21" s="4" t="s">
        <v>1</v>
      </c>
      <c r="B21" s="4" t="s">
        <v>3</v>
      </c>
      <c r="C21" s="4"/>
      <c r="D21" s="4"/>
      <c r="E21" s="4"/>
      <c r="F21" s="4"/>
      <c r="G21" s="4"/>
      <c r="H21" s="4"/>
      <c r="I21" s="4"/>
      <c r="J21" s="16" t="s">
        <v>26</v>
      </c>
      <c r="K21" s="18">
        <v>300.14999999999998</v>
      </c>
      <c r="L21" s="19">
        <v>300000</v>
      </c>
      <c r="M21" s="19">
        <v>0</v>
      </c>
      <c r="N21" s="19">
        <v>300000</v>
      </c>
      <c r="O21" s="19">
        <v>0</v>
      </c>
      <c r="P21" s="19">
        <v>300000</v>
      </c>
      <c r="Q21" s="19">
        <v>0</v>
      </c>
      <c r="R21" s="18">
        <v>300.14999999999998</v>
      </c>
      <c r="S21" s="18">
        <v>300.14999999999998</v>
      </c>
    </row>
    <row r="22" spans="1:19" ht="26.4" outlineLevel="3">
      <c r="A22" s="4" t="s">
        <v>1</v>
      </c>
      <c r="B22" s="4" t="s">
        <v>3</v>
      </c>
      <c r="C22" s="4" t="s">
        <v>4</v>
      </c>
      <c r="D22" s="4"/>
      <c r="E22" s="4"/>
      <c r="F22" s="4"/>
      <c r="G22" s="4"/>
      <c r="H22" s="4"/>
      <c r="I22" s="4"/>
      <c r="J22" s="16" t="s">
        <v>27</v>
      </c>
      <c r="K22" s="18">
        <v>300.14999999999998</v>
      </c>
      <c r="L22" s="19">
        <v>300000</v>
      </c>
      <c r="M22" s="19">
        <v>0</v>
      </c>
      <c r="N22" s="19">
        <v>300000</v>
      </c>
      <c r="O22" s="19">
        <v>0</v>
      </c>
      <c r="P22" s="19">
        <v>300000</v>
      </c>
      <c r="Q22" s="19">
        <v>0</v>
      </c>
      <c r="R22" s="18">
        <v>300.14999999999998</v>
      </c>
      <c r="S22" s="18">
        <v>300.14999999999998</v>
      </c>
    </row>
    <row r="23" spans="1:19" ht="26.4" outlineLevel="4">
      <c r="A23" s="4" t="s">
        <v>1</v>
      </c>
      <c r="B23" s="4" t="s">
        <v>3</v>
      </c>
      <c r="C23" s="4" t="s">
        <v>5</v>
      </c>
      <c r="D23" s="4"/>
      <c r="E23" s="4"/>
      <c r="F23" s="4"/>
      <c r="G23" s="4"/>
      <c r="H23" s="4"/>
      <c r="I23" s="4"/>
      <c r="J23" s="16" t="s">
        <v>34</v>
      </c>
      <c r="K23" s="18">
        <v>300.14999999999998</v>
      </c>
      <c r="L23" s="19">
        <v>300000</v>
      </c>
      <c r="M23" s="19">
        <v>0</v>
      </c>
      <c r="N23" s="19">
        <v>300000</v>
      </c>
      <c r="O23" s="19">
        <v>0</v>
      </c>
      <c r="P23" s="19">
        <v>300000</v>
      </c>
      <c r="Q23" s="19">
        <v>0</v>
      </c>
      <c r="R23" s="18">
        <v>300.14999999999998</v>
      </c>
      <c r="S23" s="18">
        <v>300.14999999999998</v>
      </c>
    </row>
    <row r="24" spans="1:19" ht="92.4" outlineLevel="4">
      <c r="A24" s="4" t="s">
        <v>1</v>
      </c>
      <c r="B24" s="4" t="s">
        <v>3</v>
      </c>
      <c r="C24" s="4" t="s">
        <v>65</v>
      </c>
      <c r="D24" s="4"/>
      <c r="E24" s="4"/>
      <c r="F24" s="4"/>
      <c r="G24" s="4"/>
      <c r="H24" s="4"/>
      <c r="I24" s="4"/>
      <c r="J24" s="16" t="s">
        <v>66</v>
      </c>
      <c r="K24" s="18">
        <v>0.15</v>
      </c>
      <c r="L24" s="19"/>
      <c r="M24" s="19"/>
      <c r="N24" s="19"/>
      <c r="O24" s="19"/>
      <c r="P24" s="19"/>
      <c r="Q24" s="19"/>
      <c r="R24" s="18">
        <v>0.15</v>
      </c>
      <c r="S24" s="18">
        <v>0.15</v>
      </c>
    </row>
    <row r="25" spans="1:19" ht="26.4" outlineLevel="4">
      <c r="A25" s="4" t="s">
        <v>1</v>
      </c>
      <c r="B25" s="4" t="s">
        <v>3</v>
      </c>
      <c r="C25" s="4" t="s">
        <v>65</v>
      </c>
      <c r="D25" s="4" t="s">
        <v>7</v>
      </c>
      <c r="E25" s="4"/>
      <c r="F25" s="4"/>
      <c r="G25" s="4"/>
      <c r="H25" s="4"/>
      <c r="I25" s="4"/>
      <c r="J25" s="16" t="s">
        <v>64</v>
      </c>
      <c r="K25" s="18">
        <v>0.15</v>
      </c>
      <c r="L25" s="19"/>
      <c r="M25" s="19"/>
      <c r="N25" s="19"/>
      <c r="O25" s="19"/>
      <c r="P25" s="19"/>
      <c r="Q25" s="19"/>
      <c r="R25" s="18">
        <v>0.15</v>
      </c>
      <c r="S25" s="18">
        <v>0.15</v>
      </c>
    </row>
    <row r="26" spans="1:19" ht="26.4" outlineLevel="5">
      <c r="A26" s="4" t="s">
        <v>1</v>
      </c>
      <c r="B26" s="4" t="s">
        <v>3</v>
      </c>
      <c r="C26" s="4" t="s">
        <v>6</v>
      </c>
      <c r="D26" s="4"/>
      <c r="E26" s="4"/>
      <c r="F26" s="4"/>
      <c r="G26" s="4"/>
      <c r="H26" s="4"/>
      <c r="I26" s="4"/>
      <c r="J26" s="16" t="s">
        <v>50</v>
      </c>
      <c r="K26" s="18">
        <v>300</v>
      </c>
      <c r="L26" s="19">
        <v>300000</v>
      </c>
      <c r="M26" s="19">
        <v>0</v>
      </c>
      <c r="N26" s="19">
        <v>300000</v>
      </c>
      <c r="O26" s="19">
        <v>0</v>
      </c>
      <c r="P26" s="19">
        <v>300000</v>
      </c>
      <c r="Q26" s="19">
        <v>0</v>
      </c>
      <c r="R26" s="18">
        <v>300</v>
      </c>
      <c r="S26" s="18">
        <v>300</v>
      </c>
    </row>
    <row r="27" spans="1:19" outlineLevel="6">
      <c r="A27" s="4" t="s">
        <v>1</v>
      </c>
      <c r="B27" s="4" t="s">
        <v>3</v>
      </c>
      <c r="C27" s="4" t="s">
        <v>6</v>
      </c>
      <c r="D27" s="4" t="s">
        <v>7</v>
      </c>
      <c r="E27" s="4"/>
      <c r="F27" s="4"/>
      <c r="G27" s="4"/>
      <c r="H27" s="4"/>
      <c r="I27" s="4"/>
      <c r="J27" s="16" t="s">
        <v>35</v>
      </c>
      <c r="K27" s="18">
        <v>300</v>
      </c>
      <c r="L27" s="19">
        <v>300000</v>
      </c>
      <c r="M27" s="19">
        <v>0</v>
      </c>
      <c r="N27" s="19">
        <v>300000</v>
      </c>
      <c r="O27" s="19">
        <v>0</v>
      </c>
      <c r="P27" s="19">
        <v>300000</v>
      </c>
      <c r="Q27" s="19">
        <v>0</v>
      </c>
      <c r="R27" s="18">
        <v>300</v>
      </c>
      <c r="S27" s="18">
        <v>300</v>
      </c>
    </row>
    <row r="28" spans="1:19" s="23" customFormat="1" outlineLevel="1">
      <c r="A28" s="20" t="s">
        <v>1</v>
      </c>
      <c r="B28" s="20" t="s">
        <v>8</v>
      </c>
      <c r="C28" s="20"/>
      <c r="D28" s="20"/>
      <c r="E28" s="20"/>
      <c r="F28" s="20"/>
      <c r="G28" s="20"/>
      <c r="H28" s="20"/>
      <c r="I28" s="20"/>
      <c r="J28" s="21" t="s">
        <v>24</v>
      </c>
      <c r="K28" s="22">
        <f>14084.86+1600</f>
        <v>15684.86</v>
      </c>
      <c r="L28" s="22">
        <v>14084.86</v>
      </c>
      <c r="M28" s="22">
        <v>14084.86</v>
      </c>
      <c r="N28" s="22">
        <v>14084.86</v>
      </c>
      <c r="O28" s="22">
        <v>14084.86</v>
      </c>
      <c r="P28" s="22">
        <v>14084.86</v>
      </c>
      <c r="Q28" s="22">
        <v>14084.86</v>
      </c>
      <c r="R28" s="22">
        <v>15684.86</v>
      </c>
      <c r="S28" s="22">
        <v>15684.86</v>
      </c>
    </row>
    <row r="29" spans="1:19" outlineLevel="2">
      <c r="A29" s="4" t="s">
        <v>1</v>
      </c>
      <c r="B29" s="4" t="s">
        <v>9</v>
      </c>
      <c r="C29" s="4"/>
      <c r="D29" s="4"/>
      <c r="E29" s="4"/>
      <c r="F29" s="4"/>
      <c r="G29" s="4"/>
      <c r="H29" s="4"/>
      <c r="I29" s="4"/>
      <c r="J29" s="16" t="s">
        <v>28</v>
      </c>
      <c r="K29" s="18">
        <f>13784.86+1600</f>
        <v>15384.86</v>
      </c>
      <c r="L29" s="18">
        <v>13784.86</v>
      </c>
      <c r="M29" s="18">
        <v>13784.86</v>
      </c>
      <c r="N29" s="18">
        <v>13784.86</v>
      </c>
      <c r="O29" s="18">
        <v>13784.86</v>
      </c>
      <c r="P29" s="18">
        <v>13784.86</v>
      </c>
      <c r="Q29" s="18">
        <v>13784.86</v>
      </c>
      <c r="R29" s="18">
        <f t="shared" ref="R29:S33" si="1">13784.86+1600</f>
        <v>15384.86</v>
      </c>
      <c r="S29" s="18">
        <f t="shared" si="1"/>
        <v>15384.86</v>
      </c>
    </row>
    <row r="30" spans="1:19" ht="26.4" outlineLevel="3">
      <c r="A30" s="4" t="s">
        <v>1</v>
      </c>
      <c r="B30" s="4" t="s">
        <v>9</v>
      </c>
      <c r="C30" s="4" t="s">
        <v>4</v>
      </c>
      <c r="D30" s="4"/>
      <c r="E30" s="4"/>
      <c r="F30" s="4"/>
      <c r="G30" s="4"/>
      <c r="H30" s="4"/>
      <c r="I30" s="4"/>
      <c r="J30" s="16" t="s">
        <v>27</v>
      </c>
      <c r="K30" s="18">
        <f>13784.86+1600</f>
        <v>15384.86</v>
      </c>
      <c r="L30" s="19">
        <v>13784860</v>
      </c>
      <c r="M30" s="19">
        <v>0</v>
      </c>
      <c r="N30" s="19">
        <v>13784860</v>
      </c>
      <c r="O30" s="19">
        <v>0</v>
      </c>
      <c r="P30" s="19">
        <v>13784860</v>
      </c>
      <c r="Q30" s="19">
        <v>0</v>
      </c>
      <c r="R30" s="18">
        <f t="shared" si="1"/>
        <v>15384.86</v>
      </c>
      <c r="S30" s="18">
        <f t="shared" si="1"/>
        <v>15384.86</v>
      </c>
    </row>
    <row r="31" spans="1:19" ht="26.4" outlineLevel="4">
      <c r="A31" s="4" t="s">
        <v>1</v>
      </c>
      <c r="B31" s="4" t="s">
        <v>9</v>
      </c>
      <c r="C31" s="4" t="s">
        <v>5</v>
      </c>
      <c r="D31" s="4"/>
      <c r="E31" s="4"/>
      <c r="F31" s="4"/>
      <c r="G31" s="4"/>
      <c r="H31" s="4"/>
      <c r="I31" s="4"/>
      <c r="J31" s="16" t="s">
        <v>34</v>
      </c>
      <c r="K31" s="18">
        <f>13784.86+1600</f>
        <v>15384.86</v>
      </c>
      <c r="L31" s="19">
        <v>13784860</v>
      </c>
      <c r="M31" s="19">
        <v>0</v>
      </c>
      <c r="N31" s="19">
        <v>13784860</v>
      </c>
      <c r="O31" s="19">
        <v>0</v>
      </c>
      <c r="P31" s="19">
        <v>13784860</v>
      </c>
      <c r="Q31" s="19">
        <v>0</v>
      </c>
      <c r="R31" s="18">
        <f t="shared" si="1"/>
        <v>15384.86</v>
      </c>
      <c r="S31" s="18">
        <f t="shared" si="1"/>
        <v>15384.86</v>
      </c>
    </row>
    <row r="32" spans="1:19" ht="26.4" outlineLevel="5">
      <c r="A32" s="4" t="s">
        <v>1</v>
      </c>
      <c r="B32" s="4" t="s">
        <v>9</v>
      </c>
      <c r="C32" s="4" t="s">
        <v>10</v>
      </c>
      <c r="D32" s="4"/>
      <c r="E32" s="4"/>
      <c r="F32" s="4"/>
      <c r="G32" s="4"/>
      <c r="H32" s="4"/>
      <c r="I32" s="4"/>
      <c r="J32" s="16" t="s">
        <v>36</v>
      </c>
      <c r="K32" s="18">
        <f>13784.86+1600</f>
        <v>15384.86</v>
      </c>
      <c r="L32" s="19">
        <v>13784860</v>
      </c>
      <c r="M32" s="19">
        <v>0</v>
      </c>
      <c r="N32" s="19">
        <v>13784860</v>
      </c>
      <c r="O32" s="19">
        <v>0</v>
      </c>
      <c r="P32" s="19">
        <v>13784860</v>
      </c>
      <c r="Q32" s="19">
        <v>0</v>
      </c>
      <c r="R32" s="18">
        <f t="shared" si="1"/>
        <v>15384.86</v>
      </c>
      <c r="S32" s="18">
        <f t="shared" si="1"/>
        <v>15384.86</v>
      </c>
    </row>
    <row r="33" spans="1:19" outlineLevel="6">
      <c r="A33" s="4" t="s">
        <v>1</v>
      </c>
      <c r="B33" s="4" t="s">
        <v>9</v>
      </c>
      <c r="C33" s="4" t="s">
        <v>10</v>
      </c>
      <c r="D33" s="4" t="s">
        <v>7</v>
      </c>
      <c r="E33" s="4"/>
      <c r="F33" s="4"/>
      <c r="G33" s="4"/>
      <c r="H33" s="4"/>
      <c r="I33" s="4"/>
      <c r="J33" s="16" t="s">
        <v>35</v>
      </c>
      <c r="K33" s="18">
        <f>13784.86+1600</f>
        <v>15384.86</v>
      </c>
      <c r="L33" s="19">
        <v>13784860</v>
      </c>
      <c r="M33" s="19">
        <v>0</v>
      </c>
      <c r="N33" s="19">
        <v>13784860</v>
      </c>
      <c r="O33" s="19">
        <v>0</v>
      </c>
      <c r="P33" s="19">
        <v>13784860</v>
      </c>
      <c r="Q33" s="19">
        <v>0</v>
      </c>
      <c r="R33" s="18">
        <f t="shared" si="1"/>
        <v>15384.86</v>
      </c>
      <c r="S33" s="18">
        <f t="shared" si="1"/>
        <v>15384.86</v>
      </c>
    </row>
    <row r="34" spans="1:19" ht="26.4" outlineLevel="2">
      <c r="A34" s="4" t="s">
        <v>1</v>
      </c>
      <c r="B34" s="4" t="s">
        <v>11</v>
      </c>
      <c r="C34" s="4"/>
      <c r="D34" s="4"/>
      <c r="E34" s="4"/>
      <c r="F34" s="4"/>
      <c r="G34" s="4"/>
      <c r="H34" s="4"/>
      <c r="I34" s="4"/>
      <c r="J34" s="16" t="s">
        <v>29</v>
      </c>
      <c r="K34" s="18">
        <v>300</v>
      </c>
      <c r="L34" s="18">
        <v>300</v>
      </c>
      <c r="M34" s="18">
        <v>300</v>
      </c>
      <c r="N34" s="18">
        <v>300</v>
      </c>
      <c r="O34" s="18">
        <v>300</v>
      </c>
      <c r="P34" s="18">
        <v>300</v>
      </c>
      <c r="Q34" s="18">
        <v>300</v>
      </c>
      <c r="R34" s="18">
        <v>300</v>
      </c>
      <c r="S34" s="18">
        <v>300</v>
      </c>
    </row>
    <row r="35" spans="1:19" ht="26.4" outlineLevel="3">
      <c r="A35" s="4" t="s">
        <v>1</v>
      </c>
      <c r="B35" s="4" t="s">
        <v>11</v>
      </c>
      <c r="C35" s="4" t="s">
        <v>4</v>
      </c>
      <c r="D35" s="4"/>
      <c r="E35" s="4"/>
      <c r="F35" s="4"/>
      <c r="G35" s="4"/>
      <c r="H35" s="4"/>
      <c r="I35" s="4"/>
      <c r="J35" s="16" t="s">
        <v>27</v>
      </c>
      <c r="K35" s="18">
        <v>300</v>
      </c>
      <c r="L35" s="19">
        <v>300000</v>
      </c>
      <c r="M35" s="19">
        <v>0</v>
      </c>
      <c r="N35" s="19">
        <v>300000</v>
      </c>
      <c r="O35" s="19">
        <v>0</v>
      </c>
      <c r="P35" s="19">
        <v>300000</v>
      </c>
      <c r="Q35" s="19">
        <v>0</v>
      </c>
      <c r="R35" s="18">
        <v>300</v>
      </c>
      <c r="S35" s="18">
        <v>300</v>
      </c>
    </row>
    <row r="36" spans="1:19" ht="26.4" outlineLevel="4">
      <c r="A36" s="4" t="s">
        <v>1</v>
      </c>
      <c r="B36" s="4" t="s">
        <v>11</v>
      </c>
      <c r="C36" s="4" t="s">
        <v>5</v>
      </c>
      <c r="D36" s="4"/>
      <c r="E36" s="4"/>
      <c r="F36" s="4"/>
      <c r="G36" s="4"/>
      <c r="H36" s="4"/>
      <c r="I36" s="4"/>
      <c r="J36" s="16" t="s">
        <v>34</v>
      </c>
      <c r="K36" s="18">
        <v>300</v>
      </c>
      <c r="L36" s="19">
        <v>300000</v>
      </c>
      <c r="M36" s="19">
        <v>0</v>
      </c>
      <c r="N36" s="19">
        <v>300000</v>
      </c>
      <c r="O36" s="19">
        <v>0</v>
      </c>
      <c r="P36" s="19">
        <v>300000</v>
      </c>
      <c r="Q36" s="19">
        <v>0</v>
      </c>
      <c r="R36" s="18">
        <v>300</v>
      </c>
      <c r="S36" s="18">
        <v>300</v>
      </c>
    </row>
    <row r="37" spans="1:19" ht="26.4" outlineLevel="5">
      <c r="A37" s="4" t="s">
        <v>1</v>
      </c>
      <c r="B37" s="4" t="s">
        <v>11</v>
      </c>
      <c r="C37" s="4" t="s">
        <v>12</v>
      </c>
      <c r="D37" s="4"/>
      <c r="E37" s="4"/>
      <c r="F37" s="4"/>
      <c r="G37" s="4"/>
      <c r="H37" s="4"/>
      <c r="I37" s="4"/>
      <c r="J37" s="16" t="s">
        <v>37</v>
      </c>
      <c r="K37" s="18">
        <v>300</v>
      </c>
      <c r="L37" s="19">
        <v>300000</v>
      </c>
      <c r="M37" s="19">
        <v>0</v>
      </c>
      <c r="N37" s="19">
        <v>300000</v>
      </c>
      <c r="O37" s="19">
        <v>0</v>
      </c>
      <c r="P37" s="19">
        <v>300000</v>
      </c>
      <c r="Q37" s="19">
        <v>0</v>
      </c>
      <c r="R37" s="18">
        <v>300</v>
      </c>
      <c r="S37" s="18">
        <v>300</v>
      </c>
    </row>
    <row r="38" spans="1:19" outlineLevel="6">
      <c r="A38" s="4" t="s">
        <v>1</v>
      </c>
      <c r="B38" s="4" t="s">
        <v>11</v>
      </c>
      <c r="C38" s="4" t="s">
        <v>12</v>
      </c>
      <c r="D38" s="4" t="s">
        <v>7</v>
      </c>
      <c r="E38" s="4"/>
      <c r="F38" s="4"/>
      <c r="G38" s="4"/>
      <c r="H38" s="4"/>
      <c r="I38" s="4"/>
      <c r="J38" s="16" t="s">
        <v>35</v>
      </c>
      <c r="K38" s="18">
        <v>300</v>
      </c>
      <c r="L38" s="19">
        <v>300000</v>
      </c>
      <c r="M38" s="19">
        <v>0</v>
      </c>
      <c r="N38" s="19">
        <v>300000</v>
      </c>
      <c r="O38" s="19">
        <v>0</v>
      </c>
      <c r="P38" s="19">
        <v>300000</v>
      </c>
      <c r="Q38" s="19">
        <v>0</v>
      </c>
      <c r="R38" s="18">
        <v>300</v>
      </c>
      <c r="S38" s="18">
        <v>300</v>
      </c>
    </row>
    <row r="39" spans="1:19" s="23" customFormat="1" outlineLevel="1">
      <c r="A39" s="20" t="s">
        <v>1</v>
      </c>
      <c r="B39" s="20" t="s">
        <v>13</v>
      </c>
      <c r="C39" s="20"/>
      <c r="D39" s="20"/>
      <c r="E39" s="20"/>
      <c r="F39" s="20"/>
      <c r="G39" s="20"/>
      <c r="H39" s="20"/>
      <c r="I39" s="20"/>
      <c r="J39" s="21" t="s">
        <v>25</v>
      </c>
      <c r="K39" s="22">
        <f>K40+K45+K50</f>
        <v>21500</v>
      </c>
      <c r="L39" s="24">
        <v>23100000</v>
      </c>
      <c r="M39" s="24">
        <v>0</v>
      </c>
      <c r="N39" s="24">
        <v>23100000</v>
      </c>
      <c r="O39" s="24">
        <v>0</v>
      </c>
      <c r="P39" s="24">
        <v>23100000</v>
      </c>
      <c r="Q39" s="24">
        <v>0</v>
      </c>
      <c r="R39" s="22">
        <f>R40+R45+R50</f>
        <v>21327.379999999997</v>
      </c>
      <c r="S39" s="22">
        <f>S40+S45+S50</f>
        <v>21558.54</v>
      </c>
    </row>
    <row r="40" spans="1:19" outlineLevel="2">
      <c r="A40" s="4" t="s">
        <v>1</v>
      </c>
      <c r="B40" s="4" t="s">
        <v>14</v>
      </c>
      <c r="C40" s="4"/>
      <c r="D40" s="4"/>
      <c r="E40" s="4"/>
      <c r="F40" s="4"/>
      <c r="G40" s="4"/>
      <c r="H40" s="4"/>
      <c r="I40" s="4"/>
      <c r="J40" s="16" t="s">
        <v>30</v>
      </c>
      <c r="K40" s="18">
        <v>2000</v>
      </c>
      <c r="L40" s="18">
        <v>2000</v>
      </c>
      <c r="M40" s="18">
        <v>2000</v>
      </c>
      <c r="N40" s="18">
        <v>2000</v>
      </c>
      <c r="O40" s="18">
        <v>2000</v>
      </c>
      <c r="P40" s="18">
        <v>2000</v>
      </c>
      <c r="Q40" s="18">
        <v>2000</v>
      </c>
      <c r="R40" s="18">
        <v>2000</v>
      </c>
      <c r="S40" s="18">
        <v>2000</v>
      </c>
    </row>
    <row r="41" spans="1:19" ht="26.4" outlineLevel="3">
      <c r="A41" s="4" t="s">
        <v>1</v>
      </c>
      <c r="B41" s="4" t="s">
        <v>14</v>
      </c>
      <c r="C41" s="4" t="s">
        <v>4</v>
      </c>
      <c r="D41" s="4"/>
      <c r="E41" s="4"/>
      <c r="F41" s="4"/>
      <c r="G41" s="4"/>
      <c r="H41" s="4"/>
      <c r="I41" s="4"/>
      <c r="J41" s="16" t="s">
        <v>27</v>
      </c>
      <c r="K41" s="18">
        <v>2000</v>
      </c>
      <c r="L41" s="19">
        <v>2000000</v>
      </c>
      <c r="M41" s="19">
        <v>0</v>
      </c>
      <c r="N41" s="19">
        <v>2000000</v>
      </c>
      <c r="O41" s="19">
        <v>0</v>
      </c>
      <c r="P41" s="19">
        <v>2000000</v>
      </c>
      <c r="Q41" s="19">
        <v>0</v>
      </c>
      <c r="R41" s="18">
        <v>2000</v>
      </c>
      <c r="S41" s="18">
        <v>2000</v>
      </c>
    </row>
    <row r="42" spans="1:19" ht="26.4" outlineLevel="4">
      <c r="A42" s="4" t="s">
        <v>1</v>
      </c>
      <c r="B42" s="4" t="s">
        <v>14</v>
      </c>
      <c r="C42" s="4" t="s">
        <v>5</v>
      </c>
      <c r="D42" s="4"/>
      <c r="E42" s="4"/>
      <c r="F42" s="4"/>
      <c r="G42" s="4"/>
      <c r="H42" s="4"/>
      <c r="I42" s="4"/>
      <c r="J42" s="16" t="s">
        <v>34</v>
      </c>
      <c r="K42" s="18">
        <v>2000</v>
      </c>
      <c r="L42" s="19">
        <v>2000000</v>
      </c>
      <c r="M42" s="19">
        <v>0</v>
      </c>
      <c r="N42" s="19">
        <v>2000000</v>
      </c>
      <c r="O42" s="19">
        <v>0</v>
      </c>
      <c r="P42" s="19">
        <v>2000000</v>
      </c>
      <c r="Q42" s="19">
        <v>0</v>
      </c>
      <c r="R42" s="18">
        <v>2000</v>
      </c>
      <c r="S42" s="18">
        <v>2000</v>
      </c>
    </row>
    <row r="43" spans="1:19" ht="26.4" outlineLevel="5">
      <c r="A43" s="4" t="s">
        <v>1</v>
      </c>
      <c r="B43" s="4" t="s">
        <v>14</v>
      </c>
      <c r="C43" s="4" t="s">
        <v>15</v>
      </c>
      <c r="D43" s="4"/>
      <c r="E43" s="4"/>
      <c r="F43" s="4"/>
      <c r="G43" s="4"/>
      <c r="H43" s="4"/>
      <c r="I43" s="4"/>
      <c r="J43" s="16" t="s">
        <v>38</v>
      </c>
      <c r="K43" s="18">
        <v>2000</v>
      </c>
      <c r="L43" s="19">
        <v>2000000</v>
      </c>
      <c r="M43" s="19">
        <v>0</v>
      </c>
      <c r="N43" s="19">
        <v>2000000</v>
      </c>
      <c r="O43" s="19">
        <v>0</v>
      </c>
      <c r="P43" s="19">
        <v>2000000</v>
      </c>
      <c r="Q43" s="19">
        <v>0</v>
      </c>
      <c r="R43" s="18">
        <v>2000</v>
      </c>
      <c r="S43" s="18">
        <v>2000</v>
      </c>
    </row>
    <row r="44" spans="1:19" outlineLevel="6">
      <c r="A44" s="4" t="s">
        <v>1</v>
      </c>
      <c r="B44" s="4" t="s">
        <v>14</v>
      </c>
      <c r="C44" s="4" t="s">
        <v>15</v>
      </c>
      <c r="D44" s="4" t="s">
        <v>7</v>
      </c>
      <c r="E44" s="4"/>
      <c r="F44" s="4"/>
      <c r="G44" s="4"/>
      <c r="H44" s="4"/>
      <c r="I44" s="4"/>
      <c r="J44" s="16" t="s">
        <v>35</v>
      </c>
      <c r="K44" s="18">
        <v>2000</v>
      </c>
      <c r="L44" s="19">
        <v>2000000</v>
      </c>
      <c r="M44" s="19">
        <v>0</v>
      </c>
      <c r="N44" s="19">
        <v>2000000</v>
      </c>
      <c r="O44" s="19">
        <v>0</v>
      </c>
      <c r="P44" s="19">
        <v>2000000</v>
      </c>
      <c r="Q44" s="19">
        <v>0</v>
      </c>
      <c r="R44" s="18">
        <v>2000</v>
      </c>
      <c r="S44" s="18">
        <v>2000</v>
      </c>
    </row>
    <row r="45" spans="1:19" outlineLevel="2">
      <c r="A45" s="4" t="s">
        <v>1</v>
      </c>
      <c r="B45" s="4" t="s">
        <v>16</v>
      </c>
      <c r="C45" s="4"/>
      <c r="D45" s="4"/>
      <c r="E45" s="4"/>
      <c r="F45" s="4"/>
      <c r="G45" s="4"/>
      <c r="H45" s="4"/>
      <c r="I45" s="4"/>
      <c r="J45" s="16" t="s">
        <v>31</v>
      </c>
      <c r="K45" s="18">
        <v>1600</v>
      </c>
      <c r="L45" s="18">
        <v>1600</v>
      </c>
      <c r="M45" s="18">
        <v>1600</v>
      </c>
      <c r="N45" s="18">
        <v>1600</v>
      </c>
      <c r="O45" s="18">
        <v>1600</v>
      </c>
      <c r="P45" s="18">
        <v>1600</v>
      </c>
      <c r="Q45" s="18">
        <v>1600</v>
      </c>
      <c r="R45" s="18">
        <v>1600</v>
      </c>
      <c r="S45" s="18">
        <v>1600</v>
      </c>
    </row>
    <row r="46" spans="1:19" ht="26.4" outlineLevel="3">
      <c r="A46" s="49" t="s">
        <v>1</v>
      </c>
      <c r="B46" s="49" t="s">
        <v>16</v>
      </c>
      <c r="C46" s="49" t="s">
        <v>4</v>
      </c>
      <c r="D46" s="49"/>
      <c r="E46" s="49"/>
      <c r="F46" s="49"/>
      <c r="G46" s="49"/>
      <c r="H46" s="49"/>
      <c r="I46" s="49"/>
      <c r="J46" s="50" t="s">
        <v>27</v>
      </c>
      <c r="K46" s="51">
        <v>1600</v>
      </c>
      <c r="L46" s="51">
        <v>1600</v>
      </c>
      <c r="M46" s="51">
        <v>1600</v>
      </c>
      <c r="N46" s="51">
        <v>1600</v>
      </c>
      <c r="O46" s="51">
        <v>1600</v>
      </c>
      <c r="P46" s="51">
        <v>1600</v>
      </c>
      <c r="Q46" s="51">
        <v>1600</v>
      </c>
      <c r="R46" s="51">
        <v>1600</v>
      </c>
      <c r="S46" s="51">
        <v>1600</v>
      </c>
    </row>
    <row r="47" spans="1:19" ht="26.4" outlineLevel="4">
      <c r="A47" s="54" t="s">
        <v>1</v>
      </c>
      <c r="B47" s="54" t="s">
        <v>16</v>
      </c>
      <c r="C47" s="54" t="s">
        <v>5</v>
      </c>
      <c r="D47" s="54"/>
      <c r="E47" s="54"/>
      <c r="F47" s="54"/>
      <c r="G47" s="54"/>
      <c r="H47" s="54"/>
      <c r="I47" s="54"/>
      <c r="J47" s="55" t="s">
        <v>34</v>
      </c>
      <c r="K47" s="56">
        <v>1600</v>
      </c>
      <c r="L47" s="56">
        <v>1600</v>
      </c>
      <c r="M47" s="56">
        <v>1600</v>
      </c>
      <c r="N47" s="56">
        <v>1600</v>
      </c>
      <c r="O47" s="56">
        <v>1600</v>
      </c>
      <c r="P47" s="56">
        <v>1600</v>
      </c>
      <c r="Q47" s="56">
        <v>1600</v>
      </c>
      <c r="R47" s="56">
        <v>1600</v>
      </c>
      <c r="S47" s="56">
        <v>1600</v>
      </c>
    </row>
    <row r="48" spans="1:19" ht="26.4" outlineLevel="5">
      <c r="A48" s="54" t="s">
        <v>1</v>
      </c>
      <c r="B48" s="54" t="s">
        <v>16</v>
      </c>
      <c r="C48" s="54" t="s">
        <v>17</v>
      </c>
      <c r="D48" s="54"/>
      <c r="E48" s="54"/>
      <c r="F48" s="54"/>
      <c r="G48" s="54"/>
      <c r="H48" s="54"/>
      <c r="I48" s="54"/>
      <c r="J48" s="55" t="s">
        <v>39</v>
      </c>
      <c r="K48" s="56">
        <v>1600</v>
      </c>
      <c r="L48" s="56">
        <v>1600</v>
      </c>
      <c r="M48" s="56">
        <v>1600</v>
      </c>
      <c r="N48" s="56">
        <v>1600</v>
      </c>
      <c r="O48" s="56">
        <v>1600</v>
      </c>
      <c r="P48" s="56">
        <v>1600</v>
      </c>
      <c r="Q48" s="56">
        <v>1600</v>
      </c>
      <c r="R48" s="56">
        <v>1600</v>
      </c>
      <c r="S48" s="56">
        <v>1600</v>
      </c>
    </row>
    <row r="49" spans="1:19" outlineLevel="6">
      <c r="A49" s="48" t="s">
        <v>1</v>
      </c>
      <c r="B49" s="48" t="s">
        <v>16</v>
      </c>
      <c r="C49" s="48" t="s">
        <v>17</v>
      </c>
      <c r="D49" s="48" t="s">
        <v>7</v>
      </c>
      <c r="E49" s="48"/>
      <c r="F49" s="48"/>
      <c r="G49" s="48"/>
      <c r="H49" s="48"/>
      <c r="I49" s="48"/>
      <c r="J49" s="52" t="s">
        <v>35</v>
      </c>
      <c r="K49" s="53">
        <v>1600</v>
      </c>
      <c r="L49" s="53">
        <v>1600</v>
      </c>
      <c r="M49" s="53">
        <v>1600</v>
      </c>
      <c r="N49" s="53">
        <v>1600</v>
      </c>
      <c r="O49" s="53">
        <v>1600</v>
      </c>
      <c r="P49" s="53">
        <v>1600</v>
      </c>
      <c r="Q49" s="53">
        <v>1600</v>
      </c>
      <c r="R49" s="53">
        <v>1600</v>
      </c>
      <c r="S49" s="53">
        <v>1600</v>
      </c>
    </row>
    <row r="50" spans="1:19" outlineLevel="2">
      <c r="A50" s="4" t="s">
        <v>1</v>
      </c>
      <c r="B50" s="4" t="s">
        <v>18</v>
      </c>
      <c r="C50" s="4"/>
      <c r="D50" s="4"/>
      <c r="E50" s="4"/>
      <c r="F50" s="4"/>
      <c r="G50" s="4"/>
      <c r="H50" s="4"/>
      <c r="I50" s="4"/>
      <c r="J50" s="16" t="s">
        <v>32</v>
      </c>
      <c r="K50" s="18">
        <f>19500-1600</f>
        <v>17900</v>
      </c>
      <c r="L50" s="19">
        <v>19500000</v>
      </c>
      <c r="M50" s="19">
        <v>0</v>
      </c>
      <c r="N50" s="19">
        <v>19500000</v>
      </c>
      <c r="O50" s="19">
        <v>0</v>
      </c>
      <c r="P50" s="19">
        <v>19500000</v>
      </c>
      <c r="Q50" s="19">
        <v>0</v>
      </c>
      <c r="R50" s="18">
        <f>18320.28-1600+1007.1</f>
        <v>17727.379999999997</v>
      </c>
      <c r="S50" s="18">
        <f>17532.84-1600+2025.7</f>
        <v>17958.54</v>
      </c>
    </row>
    <row r="51" spans="1:19" ht="26.4" outlineLevel="3">
      <c r="A51" s="4" t="s">
        <v>1</v>
      </c>
      <c r="B51" s="4" t="s">
        <v>18</v>
      </c>
      <c r="C51" s="4" t="s">
        <v>4</v>
      </c>
      <c r="D51" s="4"/>
      <c r="E51" s="4"/>
      <c r="F51" s="4"/>
      <c r="G51" s="4"/>
      <c r="H51" s="4"/>
      <c r="I51" s="4"/>
      <c r="J51" s="16" t="s">
        <v>27</v>
      </c>
      <c r="K51" s="18">
        <f>19500-1600</f>
        <v>17900</v>
      </c>
      <c r="L51" s="19">
        <v>19500000</v>
      </c>
      <c r="M51" s="19">
        <v>0</v>
      </c>
      <c r="N51" s="19">
        <v>19500000</v>
      </c>
      <c r="O51" s="19">
        <v>0</v>
      </c>
      <c r="P51" s="19">
        <v>19500000</v>
      </c>
      <c r="Q51" s="19">
        <v>0</v>
      </c>
      <c r="R51" s="18">
        <f>18320.28-1600+1007.1</f>
        <v>17727.379999999997</v>
      </c>
      <c r="S51" s="18">
        <f>17532.84-1600+2025.7</f>
        <v>17958.54</v>
      </c>
    </row>
    <row r="52" spans="1:19" ht="26.4" outlineLevel="4">
      <c r="A52" s="4" t="s">
        <v>1</v>
      </c>
      <c r="B52" s="4" t="s">
        <v>18</v>
      </c>
      <c r="C52" s="4" t="s">
        <v>5</v>
      </c>
      <c r="D52" s="4"/>
      <c r="E52" s="4"/>
      <c r="F52" s="4"/>
      <c r="G52" s="4"/>
      <c r="H52" s="4"/>
      <c r="I52" s="4"/>
      <c r="J52" s="16" t="s">
        <v>34</v>
      </c>
      <c r="K52" s="18">
        <f>19500-1600</f>
        <v>17900</v>
      </c>
      <c r="L52" s="19">
        <v>19500000</v>
      </c>
      <c r="M52" s="19">
        <v>0</v>
      </c>
      <c r="N52" s="19">
        <v>19500000</v>
      </c>
      <c r="O52" s="19">
        <v>0</v>
      </c>
      <c r="P52" s="19">
        <v>19500000</v>
      </c>
      <c r="Q52" s="19">
        <v>0</v>
      </c>
      <c r="R52" s="18">
        <f>18320.28-1600+1007.1</f>
        <v>17727.379999999997</v>
      </c>
      <c r="S52" s="18">
        <f>17532.84-1600+2025.7</f>
        <v>17958.54</v>
      </c>
    </row>
    <row r="53" spans="1:19" ht="26.4" outlineLevel="5">
      <c r="A53" s="4" t="s">
        <v>1</v>
      </c>
      <c r="B53" s="4" t="s">
        <v>18</v>
      </c>
      <c r="C53" s="4" t="s">
        <v>19</v>
      </c>
      <c r="D53" s="4"/>
      <c r="E53" s="4"/>
      <c r="F53" s="4"/>
      <c r="G53" s="4"/>
      <c r="H53" s="4"/>
      <c r="I53" s="4"/>
      <c r="J53" s="16" t="s">
        <v>40</v>
      </c>
      <c r="K53" s="18">
        <f>19500-1600</f>
        <v>17900</v>
      </c>
      <c r="L53" s="19">
        <v>19500000</v>
      </c>
      <c r="M53" s="19">
        <v>0</v>
      </c>
      <c r="N53" s="19">
        <v>19500000</v>
      </c>
      <c r="O53" s="19">
        <v>0</v>
      </c>
      <c r="P53" s="19">
        <v>19500000</v>
      </c>
      <c r="Q53" s="19">
        <v>0</v>
      </c>
      <c r="R53" s="18">
        <f>18320.28-1600+1007.1</f>
        <v>17727.379999999997</v>
      </c>
      <c r="S53" s="18">
        <f>17532.84-1600+2025.7</f>
        <v>17958.54</v>
      </c>
    </row>
    <row r="54" spans="1:19" outlineLevel="6">
      <c r="A54" s="4" t="s">
        <v>1</v>
      </c>
      <c r="B54" s="4" t="s">
        <v>18</v>
      </c>
      <c r="C54" s="4" t="s">
        <v>19</v>
      </c>
      <c r="D54" s="4" t="s">
        <v>7</v>
      </c>
      <c r="E54" s="4"/>
      <c r="F54" s="4"/>
      <c r="G54" s="4"/>
      <c r="H54" s="4"/>
      <c r="I54" s="4"/>
      <c r="J54" s="16" t="s">
        <v>35</v>
      </c>
      <c r="K54" s="18">
        <f>19500-1600</f>
        <v>17900</v>
      </c>
      <c r="L54" s="19">
        <v>19500000</v>
      </c>
      <c r="M54" s="19">
        <v>0</v>
      </c>
      <c r="N54" s="19">
        <v>19500000</v>
      </c>
      <c r="O54" s="19">
        <v>0</v>
      </c>
      <c r="P54" s="19">
        <v>19500000</v>
      </c>
      <c r="Q54" s="19">
        <v>0</v>
      </c>
      <c r="R54" s="18">
        <f>18320.28-1600+1007.1</f>
        <v>17727.379999999997</v>
      </c>
      <c r="S54" s="18">
        <f>17532.84-1600+2025.7</f>
        <v>17958.54</v>
      </c>
    </row>
    <row r="55" spans="1:19" s="23" customFormat="1" ht="39.6" outlineLevel="1">
      <c r="A55" s="20" t="s">
        <v>1</v>
      </c>
      <c r="B55" s="20" t="s">
        <v>20</v>
      </c>
      <c r="C55" s="20"/>
      <c r="D55" s="20"/>
      <c r="E55" s="20"/>
      <c r="F55" s="20"/>
      <c r="G55" s="20"/>
      <c r="H55" s="20"/>
      <c r="I55" s="20"/>
      <c r="J55" s="21" t="s">
        <v>67</v>
      </c>
      <c r="K55" s="22">
        <v>2970</v>
      </c>
      <c r="L55" s="22">
        <v>2970</v>
      </c>
      <c r="M55" s="22">
        <v>2970</v>
      </c>
      <c r="N55" s="22">
        <v>2970</v>
      </c>
      <c r="O55" s="22">
        <v>2970</v>
      </c>
      <c r="P55" s="22">
        <v>2970</v>
      </c>
      <c r="Q55" s="22">
        <v>2970</v>
      </c>
      <c r="R55" s="22">
        <v>2970</v>
      </c>
      <c r="S55" s="22">
        <v>2970</v>
      </c>
    </row>
    <row r="56" spans="1:19" ht="26.4" outlineLevel="2">
      <c r="A56" s="4" t="s">
        <v>1</v>
      </c>
      <c r="B56" s="4" t="s">
        <v>21</v>
      </c>
      <c r="C56" s="4"/>
      <c r="D56" s="4"/>
      <c r="E56" s="4"/>
      <c r="F56" s="4"/>
      <c r="G56" s="4"/>
      <c r="H56" s="4"/>
      <c r="I56" s="4"/>
      <c r="J56" s="16" t="s">
        <v>33</v>
      </c>
      <c r="K56" s="18">
        <v>2970</v>
      </c>
      <c r="L56" s="19">
        <v>2970000</v>
      </c>
      <c r="M56" s="19">
        <v>0</v>
      </c>
      <c r="N56" s="19">
        <v>2970000</v>
      </c>
      <c r="O56" s="19">
        <v>0</v>
      </c>
      <c r="P56" s="19">
        <v>2970000</v>
      </c>
      <c r="Q56" s="19">
        <v>0</v>
      </c>
      <c r="R56" s="18">
        <v>2970</v>
      </c>
      <c r="S56" s="18">
        <v>2970</v>
      </c>
    </row>
    <row r="57" spans="1:19" ht="26.4" outlineLevel="3">
      <c r="A57" s="4" t="s">
        <v>1</v>
      </c>
      <c r="B57" s="4" t="s">
        <v>21</v>
      </c>
      <c r="C57" s="4" t="s">
        <v>4</v>
      </c>
      <c r="D57" s="4"/>
      <c r="E57" s="4"/>
      <c r="F57" s="4"/>
      <c r="G57" s="4"/>
      <c r="H57" s="4"/>
      <c r="I57" s="4"/>
      <c r="J57" s="16" t="s">
        <v>27</v>
      </c>
      <c r="K57" s="18">
        <v>2970</v>
      </c>
      <c r="L57" s="19">
        <v>2970000</v>
      </c>
      <c r="M57" s="19">
        <v>0</v>
      </c>
      <c r="N57" s="19">
        <v>2970000</v>
      </c>
      <c r="O57" s="19">
        <v>0</v>
      </c>
      <c r="P57" s="19">
        <v>2970000</v>
      </c>
      <c r="Q57" s="19">
        <v>0</v>
      </c>
      <c r="R57" s="18">
        <v>2970</v>
      </c>
      <c r="S57" s="18">
        <v>2970</v>
      </c>
    </row>
    <row r="58" spans="1:19" ht="26.4" outlineLevel="4">
      <c r="A58" s="4" t="s">
        <v>1</v>
      </c>
      <c r="B58" s="4" t="s">
        <v>21</v>
      </c>
      <c r="C58" s="4" t="s">
        <v>5</v>
      </c>
      <c r="D58" s="4"/>
      <c r="E58" s="4"/>
      <c r="F58" s="4"/>
      <c r="G58" s="4"/>
      <c r="H58" s="4"/>
      <c r="I58" s="4"/>
      <c r="J58" s="16" t="s">
        <v>34</v>
      </c>
      <c r="K58" s="18">
        <v>2970</v>
      </c>
      <c r="L58" s="19">
        <v>2970000</v>
      </c>
      <c r="M58" s="19">
        <v>0</v>
      </c>
      <c r="N58" s="19">
        <v>2970000</v>
      </c>
      <c r="O58" s="19">
        <v>0</v>
      </c>
      <c r="P58" s="19">
        <v>2970000</v>
      </c>
      <c r="Q58" s="19">
        <v>0</v>
      </c>
      <c r="R58" s="18">
        <v>2970</v>
      </c>
      <c r="S58" s="18">
        <v>2970</v>
      </c>
    </row>
    <row r="59" spans="1:19" ht="26.4" outlineLevel="5">
      <c r="A59" s="4" t="s">
        <v>1</v>
      </c>
      <c r="B59" s="4" t="s">
        <v>21</v>
      </c>
      <c r="C59" s="4" t="s">
        <v>22</v>
      </c>
      <c r="D59" s="4"/>
      <c r="E59" s="4"/>
      <c r="F59" s="4"/>
      <c r="G59" s="4"/>
      <c r="H59" s="4"/>
      <c r="I59" s="4"/>
      <c r="J59" s="16" t="s">
        <v>41</v>
      </c>
      <c r="K59" s="18">
        <v>2970</v>
      </c>
      <c r="L59" s="19">
        <v>2970000</v>
      </c>
      <c r="M59" s="19">
        <v>0</v>
      </c>
      <c r="N59" s="19">
        <v>2970000</v>
      </c>
      <c r="O59" s="19">
        <v>0</v>
      </c>
      <c r="P59" s="19">
        <v>2970000</v>
      </c>
      <c r="Q59" s="19">
        <v>0</v>
      </c>
      <c r="R59" s="18">
        <v>2970</v>
      </c>
      <c r="S59" s="18">
        <v>2970</v>
      </c>
    </row>
    <row r="60" spans="1:19" outlineLevel="6">
      <c r="A60" s="4" t="s">
        <v>1</v>
      </c>
      <c r="B60" s="4" t="s">
        <v>21</v>
      </c>
      <c r="C60" s="4" t="s">
        <v>22</v>
      </c>
      <c r="D60" s="4" t="s">
        <v>7</v>
      </c>
      <c r="E60" s="4"/>
      <c r="F60" s="4"/>
      <c r="G60" s="4"/>
      <c r="H60" s="4"/>
      <c r="I60" s="4"/>
      <c r="J60" s="16" t="s">
        <v>35</v>
      </c>
      <c r="K60" s="18">
        <v>2970</v>
      </c>
      <c r="L60" s="19">
        <v>2970000</v>
      </c>
      <c r="M60" s="19">
        <v>0</v>
      </c>
      <c r="N60" s="19">
        <v>2970000</v>
      </c>
      <c r="O60" s="19">
        <v>0</v>
      </c>
      <c r="P60" s="19">
        <v>2970000</v>
      </c>
      <c r="Q60" s="19">
        <v>0</v>
      </c>
      <c r="R60" s="18">
        <v>2970</v>
      </c>
      <c r="S60" s="18">
        <v>2970</v>
      </c>
    </row>
    <row r="61" spans="1:19">
      <c r="A61" s="2"/>
      <c r="B61" s="2"/>
      <c r="C61" s="2"/>
      <c r="D61" s="2"/>
      <c r="E61" s="2"/>
      <c r="F61" s="2"/>
      <c r="G61" s="2"/>
      <c r="H61" s="2"/>
      <c r="I61" s="2"/>
      <c r="J61" s="17"/>
      <c r="K61" s="3"/>
      <c r="L61" s="3"/>
      <c r="M61" s="3"/>
      <c r="N61" s="3"/>
      <c r="O61" s="3"/>
      <c r="P61" s="3"/>
      <c r="Q61" s="3"/>
      <c r="R61" s="3"/>
      <c r="S61" s="3" t="s">
        <v>60</v>
      </c>
    </row>
  </sheetData>
  <mergeCells count="15">
    <mergeCell ref="J6:S6"/>
    <mergeCell ref="A1:U1"/>
    <mergeCell ref="J2:U2"/>
    <mergeCell ref="J3:S3"/>
    <mergeCell ref="J4:S4"/>
    <mergeCell ref="A5:S5"/>
    <mergeCell ref="A8:S11"/>
    <mergeCell ref="J7:S7"/>
    <mergeCell ref="A14:A16"/>
    <mergeCell ref="B14:B16"/>
    <mergeCell ref="C14:C16"/>
    <mergeCell ref="D14:D16"/>
    <mergeCell ref="K14:S14"/>
    <mergeCell ref="J14:J16"/>
    <mergeCell ref="R15:S15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6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452C9A2B-224D-4769-A21E-2E1D6B960C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Тимофеева Оксана</cp:lastModifiedBy>
  <cp:lastPrinted>2016-11-17T06:24:45Z</cp:lastPrinted>
  <dcterms:created xsi:type="dcterms:W3CDTF">2016-11-03T05:27:48Z</dcterms:created>
  <dcterms:modified xsi:type="dcterms:W3CDTF">2016-12-08T06:10:27Z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C:\Users\BUDGET4\AppData\Local\Кейсистемс\Бюджет-КС\ReportManager\sqr_rosp_exp2016.xls</vt:lpwstr>
  </property>
</Properties>
</file>