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0" windowWidth="15480" windowHeight="11340"/>
  </bookViews>
  <sheets>
    <sheet name="Приложение 3" sheetId="1" r:id="rId1"/>
    <sheet name="Приложение 4" sheetId="5" r:id="rId2"/>
  </sheets>
  <definedNames>
    <definedName name="_xlnm.Print_Titles" localSheetId="0">'Приложение 3'!$16:$18</definedName>
    <definedName name="_xlnm.Print_Titles" localSheetId="1">'Приложение 4'!$14:$15</definedName>
    <definedName name="_xlnm.Print_Area" localSheetId="0">'Приложение 3'!$B$1:$AL$188</definedName>
    <definedName name="_xlnm.Print_Area" localSheetId="1">'Приложение 4'!$A$1:$AG$79</definedName>
  </definedNames>
  <calcPr calcId="124519"/>
</workbook>
</file>

<file path=xl/calcChain.xml><?xml version="1.0" encoding="utf-8"?>
<calcChain xmlns="http://schemas.openxmlformats.org/spreadsheetml/2006/main">
  <c r="AK84" i="1"/>
  <c r="AJ33" l="1"/>
  <c r="AI33"/>
  <c r="AI32" s="1"/>
  <c r="AH33"/>
  <c r="AH32" s="1"/>
  <c r="AJ32"/>
  <c r="AK52"/>
  <c r="AK185" l="1"/>
  <c r="AK174"/>
  <c r="AK173"/>
  <c r="AK172"/>
  <c r="AK171"/>
  <c r="AE165"/>
  <c r="AE163" s="1"/>
  <c r="AK167"/>
  <c r="AK120"/>
  <c r="AK119"/>
  <c r="AK118"/>
  <c r="AK117"/>
  <c r="AK116"/>
  <c r="AK115"/>
  <c r="AE114"/>
  <c r="AK114" s="1"/>
  <c r="AK48" l="1"/>
  <c r="AG36" l="1"/>
  <c r="AG33" s="1"/>
  <c r="AG32" s="1"/>
  <c r="AG90"/>
  <c r="AG89" s="1"/>
  <c r="AG99"/>
  <c r="AG106"/>
  <c r="AG104" s="1"/>
  <c r="AG141"/>
  <c r="AG140" s="1"/>
  <c r="AG165"/>
  <c r="AG163" s="1"/>
  <c r="AG162" s="1"/>
  <c r="AG180"/>
  <c r="AG178" s="1"/>
  <c r="AG177" s="1"/>
  <c r="AF36"/>
  <c r="AF33" s="1"/>
  <c r="AF32" s="1"/>
  <c r="AF90"/>
  <c r="AF99"/>
  <c r="AF106"/>
  <c r="AF104" s="1"/>
  <c r="AF141"/>
  <c r="AF140" s="1"/>
  <c r="AF165"/>
  <c r="AF163" s="1"/>
  <c r="AF162" s="1"/>
  <c r="AF180"/>
  <c r="AF178" s="1"/>
  <c r="AE36"/>
  <c r="AE33" s="1"/>
  <c r="AE32" s="1"/>
  <c r="AE90"/>
  <c r="AE89" s="1"/>
  <c r="AE99"/>
  <c r="AE106"/>
  <c r="AE104" s="1"/>
  <c r="AE141"/>
  <c r="AE140" s="1"/>
  <c r="AE162"/>
  <c r="AE180"/>
  <c r="AE178" s="1"/>
  <c r="AK184"/>
  <c r="AK182"/>
  <c r="AK183"/>
  <c r="AK181"/>
  <c r="AK170"/>
  <c r="AK103"/>
  <c r="AK47"/>
  <c r="AK166"/>
  <c r="AK147"/>
  <c r="AK144"/>
  <c r="AK113"/>
  <c r="AK111"/>
  <c r="AK108"/>
  <c r="AK107"/>
  <c r="AK101"/>
  <c r="AK100"/>
  <c r="AK98"/>
  <c r="AK95"/>
  <c r="AK91"/>
  <c r="AK45"/>
  <c r="AK46"/>
  <c r="AK43"/>
  <c r="AK38"/>
  <c r="AK37"/>
  <c r="R19" i="5"/>
  <c r="S19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G80" i="1" l="1"/>
  <c r="AG79" s="1"/>
  <c r="AG21" s="1"/>
  <c r="AE79"/>
  <c r="AK162"/>
  <c r="AK104"/>
  <c r="AK90"/>
  <c r="AK36"/>
  <c r="AK33" s="1"/>
  <c r="AK32" s="1"/>
  <c r="AK141"/>
  <c r="AK180"/>
  <c r="AK99"/>
  <c r="AK140"/>
  <c r="AK106"/>
  <c r="AK165"/>
  <c r="AE177"/>
  <c r="AF89"/>
  <c r="AF80" s="1"/>
  <c r="AK80" s="1"/>
  <c r="AF177"/>
  <c r="AK163"/>
  <c r="AK89" l="1"/>
  <c r="AK178"/>
  <c r="AK177"/>
  <c r="AF79"/>
  <c r="AK79" s="1"/>
  <c r="AE21"/>
  <c r="AF21" l="1"/>
  <c r="AK21" s="1"/>
</calcChain>
</file>

<file path=xl/sharedStrings.xml><?xml version="1.0" encoding="utf-8"?>
<sst xmlns="http://schemas.openxmlformats.org/spreadsheetml/2006/main" count="527" uniqueCount="282">
  <si>
    <t>Административное мероприятие 3.7. Разработка и реализация муниципальной межведомственной программы развития дополнительного образования</t>
  </si>
  <si>
    <t>Показатель административного мероприятия 3.7. Доля обучающихся, участвующих в соревнованиях, конкурсах различного уровня от общей численности обучающихся по программам общего образования</t>
  </si>
  <si>
    <t>Мероприятие 1 подпрограммы 3 Выполнение муниципальных заданий на оказание муниципальных услуг муниципальными организациями дополнительного образования</t>
  </si>
  <si>
    <t xml:space="preserve">Мероприятие 2 подпрограммы 3. Погашение кредиторской задолженности прошлых лет. </t>
  </si>
  <si>
    <t xml:space="preserve">Мероприятие 2 подпрограммы 4. Погашение кредиторской задолженности прошлых лет. </t>
  </si>
  <si>
    <t>Мероприятие 1. Финансовое обеспечение деятельности отдела образования администрации Кашинского района</t>
  </si>
  <si>
    <t>Административное мероприятие 1. методическое сопровождение деятельности муниципальных образовательных организаций</t>
  </si>
  <si>
    <t>Административное мероприятие 3. содействие в обеспечении содержания зданий и сооружений, находящихся в оперативном управлении муниципальных образовательных организаций</t>
  </si>
  <si>
    <t>Административное мероприятие 2. бухгалтерское обслуживание муниципальных образовательных организаций, с которыми заключен договор о бухгалтерском обслуживании, Отдела образования Администрации Кашинского района</t>
  </si>
  <si>
    <t>Мероприятие 4 подпрограммы 2 Обеспечение подвоза обучающихся, проживающих в сельской местности, к месту учебы и обратно</t>
  </si>
  <si>
    <t>Д</t>
  </si>
  <si>
    <t xml:space="preserve">Показатель 1 задачи 1:  Доля образовательных организаций, обеспечивших выполнение муниципального задания </t>
  </si>
  <si>
    <t>В</t>
  </si>
  <si>
    <t>Г</t>
  </si>
  <si>
    <t>S</t>
  </si>
  <si>
    <t>Показатель1 мероприятия 1 подпрограммы  1 Доля педагогических работников дошкольного образования, прошедших повышение квалификациии, переподготовку</t>
  </si>
  <si>
    <t>Показатель2 мероприятия 1 подпрограммы  1 Доля дошкольных образовательных организаций, укомплектованных педагогическии кадрами</t>
  </si>
  <si>
    <t>Показатель3 мероприятия 1 подпрограммы  1 Доля педагогических работников дошкольного образования, имеющих педагогическое образование</t>
  </si>
  <si>
    <t>Показатель1 мероприятия 3 подпрограммы 1. Охват детей дошкольного возраста, получающих питание в соответствии с установленными нормами</t>
  </si>
  <si>
    <t xml:space="preserve">Показатель1 мероприятия 2 подпрограммы  1 Доля дошкольных образовательных организаций, в которых созданы условия в соответствии с требованиями ФГОС </t>
  </si>
  <si>
    <t xml:space="preserve">Показатель2 мероприятия 2 подпрограммы  1 Наличие муниципальных нормативно-правовых актов, обеспечивающих введение и реализацию ФГОС дошкольного образования </t>
  </si>
  <si>
    <t>Показатель3 мероприятия 2 подпрограммы 1. Доля дошкольных образовательных организаций, имеющих доступ в Интернет</t>
  </si>
  <si>
    <t>Показатель4 мероприятия 2 подпрограммы 1. Соотношение средней заработной платы педагогических работников ДОУ средней заработной плате по общему образования</t>
  </si>
  <si>
    <t xml:space="preserve">Показатель1 мероприятия 1 подпрограммы  1 Доля дошкольных образовательных организаций, нуждающихся в капитальном ремонте  </t>
  </si>
  <si>
    <t xml:space="preserve">Показатель2 мероприятия 1 подпрограммы  1 Доля дошкольных образовательных организаций, нуждающихся в текущем ремонте </t>
  </si>
  <si>
    <t>Показатель3 мероприятия 1 подпрограммы  1 Доля дошкольных образовательных организаций, соответствующих требованиям комплексной безопасности</t>
  </si>
  <si>
    <t xml:space="preserve">Показатель1 административного мероприятия 1.7. Доля дошкольных образовательных организаций, в которых проведена разъяснительная работа </t>
  </si>
  <si>
    <t>Показатель2 административного мероприятия 1.7. Количество публикаций в СМИ</t>
  </si>
  <si>
    <t>Показатель3 административного мероприятия 1.7. Количество проведенных семинаров, совещаний по вопросам введения эффективного контракта</t>
  </si>
  <si>
    <t xml:space="preserve">Показатель 1  задачи 1 подпрограммы 2 Доля общеобразовательных организаций, в которых созданы условия в соответствие с требованиями ФГОС НОО  </t>
  </si>
  <si>
    <t xml:space="preserve">Показатель 2  задачи 1 подпрограммы 2 Доля общеобразовательных организаций, в которых созданы условия в соответствие с требованиями ФГОС ООО  </t>
  </si>
  <si>
    <t xml:space="preserve">Показатель 3  задачи 1 подпрограммы 2 Доля общеобразовательных организаций, в которых созданы условия в соответствие с требованиями ФГОС СОО  </t>
  </si>
  <si>
    <t>Показатель 1  мероприятия 1 подпрограммы 2 Организация повышения квалификации руководителей и педагогических работников общебразовательных организаций по вопросам введения ФГОС</t>
  </si>
  <si>
    <t>Показатель 2  мероприятия 1 подпрограммы 2 Доля учителей в возрасте до 30 лет</t>
  </si>
  <si>
    <t>Показатель  3 мероприятия 1 подпрограммы 2 Количество молодых специалистов</t>
  </si>
  <si>
    <t>Показатель 4  мероприятия 1 подпрограммы 2 Доля школ, укомплектованных педагогическими кадрами</t>
  </si>
  <si>
    <t>Показатель 1  мероприятия 2 подпрограммы 2 Доля муниципальных общеобразовательных организаций, укомплектованных учебно-лабораторным оборудованием в соответствие с требованиями ФГОС ООО</t>
  </si>
  <si>
    <t>Показатель 2  мероприятия 2 подпрограммы 2 Доля обучающихся, обеспеченных бесплатной учебной литературой</t>
  </si>
  <si>
    <t>Показатель 3  мероприятия 2 подпрограммы 2 Доля школьников, обучающихся по новым федеральным государственным образовательным стандартам</t>
  </si>
  <si>
    <t>Показатель4 мероприятия 2 подпрограммы 2 Объем финансового обеспечения учебных расходов (субвенция)</t>
  </si>
  <si>
    <t>Показатель5 мероприятия 2 подпрограммы  2  Доля школьников, обеспеченных контролируемым доступом к информационным ресурсам</t>
  </si>
  <si>
    <t>Показатель 6 мероприятия 2 подпрограммы 2 Соответствие среднемесячной заработной платы педагогических работников общеобразовательных организаций  среднемесячной заработной плате по экономике в Тверской области</t>
  </si>
  <si>
    <t>Показатель 7 мероприятия 2 подпрограммы 2 Объем финансового обеспечения выплаты заработной платы работникам общеобразовательных учреждений (субвенция)</t>
  </si>
  <si>
    <t>в том числе за счет областного бюджета. Показатель1 мероприятия 4 подпрограммы  2  Объем финансового обеспечения подвоза</t>
  </si>
  <si>
    <t>В том числе за счет местного бюджета. Показатель2 мероприятия 4 подпрограммы  2  Объем финансового обеспечения подвоза</t>
  </si>
  <si>
    <t>Показатель3 мероприятия 4 подпрограммы  2  Доля школьников, охваченных подвозом к месту учебы и обратно</t>
  </si>
  <si>
    <t xml:space="preserve">Показатель 4 мероприятия 4 подпрограммы  2  Доля школьников, обеспеченных подвозом в учреждения дополнительного образования </t>
  </si>
  <si>
    <t>Показатель1 мероприятия 2.8. подпрограммы  2  Доля школ, готовых к началу учебного года</t>
  </si>
  <si>
    <t>Показатель2 мероприятия 2.8. подпрограммы  2  Доля школ, нуждающихся в капитальном ремонте</t>
  </si>
  <si>
    <t>Показатель3 мероприятия 2.8. подпрограммы  2  Доля школ, нуждающихся в проведении мероприятий комплексной безопасноси</t>
  </si>
  <si>
    <t>Показатель4 мероприятия 2.8. подпрограммы  2  Доля школ, имеющих энергетический паспорт</t>
  </si>
  <si>
    <t>Показатель1 мероприятия 1 подпрограммы  3  Количество учреждений дополнительного образования</t>
  </si>
  <si>
    <t>Показатель2 мероприятия 1 подпрограммы 3 Соответствие среднемесячной заработной платы педагогов муниципальных организаций дополнительного образования детей  среднемесячной заработной плате по экономике Тверской области</t>
  </si>
  <si>
    <t>Показатель 1 мероприятия 1 подпрограммы 4 Количество детей оздоровленных в МБУ ДОЛ "Сосновый"</t>
  </si>
  <si>
    <t>Показатель 2 мероприятия 1 подпрограммы 4 Доля работников, прошедших медицинский осмотр</t>
  </si>
  <si>
    <t>Показатель 1 мероприятия 1 Фонд оплаты труда, начисления на выплаты по фонду оплаты труда</t>
  </si>
  <si>
    <t>Показатель 2 мероприятия 1 Иные выплаты, за исключением фонда оплаты труда</t>
  </si>
  <si>
    <t>Показатель 3 мероприятия 1 Прочая закупка товаров, работ и услуг для государственных (муниципальных) нужд</t>
  </si>
  <si>
    <t xml:space="preserve">     Приложение к муниципальной программе "Развитие отрасли "Образование" муниципального образования "Кашинский район" на 2016-2018 годы"
от «____» _____________   №______
                                                                  </t>
  </si>
  <si>
    <t>Единица  измерения</t>
  </si>
  <si>
    <t>значение</t>
  </si>
  <si>
    <t>год  достижения</t>
  </si>
  <si>
    <t>тыс. рублей</t>
  </si>
  <si>
    <t>единица  измерения</t>
  </si>
  <si>
    <t>единица  измерения.</t>
  </si>
  <si>
    <t>(N+3) год</t>
  </si>
  <si>
    <t>(N+4) год</t>
  </si>
  <si>
    <t>(N+5) год</t>
  </si>
  <si>
    <t>Принятые обозначения и сокращения:</t>
  </si>
  <si>
    <t xml:space="preserve">Коды бюджетной классификации </t>
  </si>
  <si>
    <t>Целевое (суммарное) значение показателя</t>
  </si>
  <si>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  (наименование)</t>
    </r>
  </si>
  <si>
    <t>(да/нет)</t>
  </si>
  <si>
    <t xml:space="preserve">Программа , всего </t>
  </si>
  <si>
    <r>
      <t>З</t>
    </r>
    <r>
      <rPr>
        <b/>
        <sz val="9"/>
        <rFont val="Times New Roman"/>
        <family val="1"/>
        <charset val="204"/>
      </rPr>
      <t xml:space="preserve">адача 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</si>
  <si>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Задача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</si>
  <si>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З</t>
    </r>
    <r>
      <rPr>
        <b/>
        <sz val="9"/>
        <rFont val="Times New Roman"/>
        <family val="1"/>
        <charset val="204"/>
      </rPr>
      <t xml:space="preserve">адача  подпрограммы 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</si>
  <si>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Задача 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</si>
  <si>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</si>
  <si>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Мероприятие   подпрограммы 1.001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</si>
  <si>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Мероприятие    подпрограммы 2.001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</si>
  <si>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цели программы  1 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</si>
  <si>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цели программы  2  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</si>
  <si>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цели программы 1  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</si>
  <si>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цели программы 2  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</si>
  <si>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Показатель   задачи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</si>
  <si>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</si>
  <si>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1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</si>
  <si>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</si>
  <si>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</si>
  <si>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2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</si>
  <si>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 1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</si>
  <si>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  задачи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</si>
  <si>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</si>
  <si>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 </t>
    </r>
    <r>
      <rPr>
        <i/>
        <sz val="9"/>
        <rFont val="Times New Roman"/>
        <family val="1"/>
        <charset val="204"/>
      </rPr>
      <t>(наименование)</t>
    </r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</si>
  <si>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</si>
  <si>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</si>
  <si>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</si>
  <si>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r>
      <t xml:space="preserve">Административное мероприятие  2.002  </t>
    </r>
    <r>
      <rPr>
        <b/>
        <i/>
        <sz val="9"/>
        <rFont val="Times New Roman"/>
        <family val="1"/>
        <charset val="204"/>
      </rPr>
      <t>(наименование административного мероприятия)</t>
    </r>
  </si>
  <si>
    <r>
      <rPr>
        <b/>
        <sz val="9"/>
        <rFont val="Times New Roman"/>
        <family val="1"/>
        <charset val="204"/>
      </rPr>
      <t>Административное мероприятие  1.001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</t>
    </r>
  </si>
  <si>
    <r>
      <rPr>
        <b/>
        <sz val="9"/>
        <rFont val="Times New Roman"/>
        <family val="1"/>
        <charset val="204"/>
      </rPr>
      <t>Показатель административного мероприятия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</si>
  <si>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Административное мероприятие 1.002  </t>
    </r>
    <r>
      <rPr>
        <sz val="9"/>
        <rFont val="Times New Roman"/>
        <family val="1"/>
        <charset val="204"/>
      </rPr>
      <t>(наименование административного мероприятия)</t>
    </r>
  </si>
  <si>
    <r>
      <rPr>
        <b/>
        <sz val="9"/>
        <rFont val="Times New Roman"/>
        <family val="1"/>
        <charset val="204"/>
      </rPr>
      <t>Административное мероприятие  2.001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</t>
    </r>
  </si>
  <si>
    <r>
      <t xml:space="preserve">Административное мероприятие  2.002  </t>
    </r>
    <r>
      <rPr>
        <sz val="9"/>
        <rFont val="Times New Roman"/>
        <family val="1"/>
        <charset val="204"/>
      </rPr>
      <t>(наименование административного мероприятия)</t>
    </r>
  </si>
  <si>
    <t>классификация целевой статьи расхода бюджета</t>
  </si>
  <si>
    <t xml:space="preserve">код администратора  программы </t>
  </si>
  <si>
    <t>раздел</t>
  </si>
  <si>
    <t>подраздел</t>
  </si>
  <si>
    <r>
      <rPr>
        <b/>
        <sz val="9"/>
        <rFont val="Times New Roman"/>
        <family val="1"/>
        <charset val="204"/>
      </rPr>
      <t>Мероприятие  подпрограммы   2.003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</si>
  <si>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Мероприятие    подпрограммы 2.003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</si>
  <si>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Мероприятие  подпрограммы 1.002 </t>
    </r>
    <r>
      <rPr>
        <i/>
        <sz val="9"/>
        <rFont val="Times New Roman"/>
        <family val="1"/>
        <charset val="204"/>
      </rPr>
      <t>(наименование)</t>
    </r>
  </si>
  <si>
    <t>____________                              _______________________                                                                                                                                                                                                                        (подпись)                                           (инициалы, фамилия)</t>
  </si>
  <si>
    <t>Обеспечивающая подпрограмма  9</t>
  </si>
  <si>
    <r>
      <rPr>
        <b/>
        <sz val="9"/>
        <rFont val="Times New Roman"/>
        <family val="1"/>
        <charset val="204"/>
      </rPr>
      <t>Подпрограмма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 </t>
    </r>
  </si>
  <si>
    <r>
      <rPr>
        <b/>
        <sz val="9"/>
        <rFont val="Times New Roman"/>
        <family val="1"/>
        <charset val="204"/>
      </rPr>
      <t>Показатель административного мероприятие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</si>
  <si>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Подпрограмма  1</t>
    </r>
    <r>
      <rPr>
        <sz val="9"/>
        <rFont val="Times New Roman"/>
        <family val="1"/>
        <charset val="204"/>
      </rPr>
      <t xml:space="preserve">   (наименование)</t>
    </r>
  </si>
  <si>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1  </t>
    </r>
    <r>
      <rPr>
        <i/>
        <sz val="9"/>
        <rFont val="Times New Roman"/>
        <family val="1"/>
        <charset val="204"/>
      </rPr>
      <t>(наименование)</t>
    </r>
  </si>
  <si>
    <t xml:space="preserve">Программная  часть </t>
  </si>
  <si>
    <t>причины отклонений от плана</t>
  </si>
  <si>
    <t>индексы  освоения  бюджетных средств  и достижения  плановых значений показателей</t>
  </si>
  <si>
    <t>факт</t>
  </si>
  <si>
    <t>план</t>
  </si>
  <si>
    <t>Результаты реализации   программы   в  20__ году</t>
  </si>
  <si>
    <t xml:space="preserve">  за   _____________________________________</t>
  </si>
  <si>
    <t>Отчет</t>
  </si>
  <si>
    <t>1.Программа - муниципальная программа  муниципального образования Тверской области</t>
  </si>
  <si>
    <t>Индекс достижения плановых значений показателей муниципальной  программы :</t>
  </si>
  <si>
    <t xml:space="preserve">Индекс освоения бюджетных средств, выделенных на реализацию муниципальной  программы: </t>
  </si>
  <si>
    <t xml:space="preserve">Критерий эффективности реализации муниципальной  программы: </t>
  </si>
  <si>
    <t>(наименование муниципальной  программы)</t>
  </si>
  <si>
    <t xml:space="preserve">                                                                                                                              Основные результаты реализации   муниципальной  программы в отчетном финансовом году: </t>
  </si>
  <si>
    <t xml:space="preserve">1. Обеспечение деятельности  главного администратора  программы и  администраторов программы </t>
  </si>
  <si>
    <r>
      <t>1</t>
    </r>
    <r>
      <rPr>
        <b/>
        <sz val="9"/>
        <rFont val="Times New Roman"/>
        <family val="1"/>
        <charset val="204"/>
      </rPr>
      <t xml:space="preserve">.001 Расходы  на руководство и управление  </t>
    </r>
    <r>
      <rPr>
        <i/>
        <sz val="9"/>
        <rFont val="Times New Roman"/>
        <family val="1"/>
        <charset val="204"/>
      </rPr>
      <t>(наименование главного администратора программы)</t>
    </r>
  </si>
  <si>
    <r>
      <t>1</t>
    </r>
    <r>
      <rPr>
        <b/>
        <sz val="9"/>
        <rFont val="Times New Roman"/>
        <family val="1"/>
        <charset val="204"/>
      </rPr>
      <t xml:space="preserve">.002 Расходы  на руководство и управление  </t>
    </r>
    <r>
      <rPr>
        <i/>
        <sz val="9"/>
        <rFont val="Times New Roman"/>
        <family val="1"/>
        <charset val="204"/>
      </rPr>
      <t>(наименование  администратора программы)</t>
    </r>
  </si>
  <si>
    <r>
      <t>1</t>
    </r>
    <r>
      <rPr>
        <b/>
        <sz val="9"/>
        <rFont val="Times New Roman"/>
        <family val="1"/>
        <charset val="204"/>
      </rPr>
      <t xml:space="preserve">.003 Расходы  на руководство и управление  </t>
    </r>
    <r>
      <rPr>
        <i/>
        <sz val="9"/>
        <rFont val="Times New Roman"/>
        <family val="1"/>
        <charset val="204"/>
      </rPr>
      <t>(наименование  администратора программы)</t>
    </r>
  </si>
  <si>
    <t xml:space="preserve">         (указывается отчетный финансовый год)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</si>
  <si>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</si>
  <si>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к  Порядку  разработки, реализации и оценки эффективности реализации муниципальных программ муниципальных образований  "Кашинский район"</t>
  </si>
  <si>
    <t xml:space="preserve">Характеристика   муниципальной   программы  </t>
  </si>
  <si>
    <r>
      <t>о реализации муниципальной   программы</t>
    </r>
    <r>
      <rPr>
        <sz val="14"/>
        <rFont val="Times New Roman"/>
        <family val="1"/>
        <charset val="204"/>
      </rPr>
      <t xml:space="preserve"> «_______________________________________________________________________»</t>
    </r>
  </si>
  <si>
    <r>
      <t xml:space="preserve">Главный администратор  (администратор)  муниципальной  программы </t>
    </r>
    <r>
      <rPr>
        <sz val="14"/>
        <rFont val="Times New Roman"/>
        <family val="1"/>
        <charset val="204"/>
      </rPr>
      <t xml:space="preserve"> ____________________________________ __________________________________________________________________</t>
    </r>
  </si>
  <si>
    <t xml:space="preserve">1.Программа - муниципальная  программа </t>
  </si>
  <si>
    <t xml:space="preserve">2. Подпрограмма  - подпрограмма муниципальной  программы   </t>
  </si>
  <si>
    <t>_________________________________________________________________________________________________________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должности руководителя  главного администратора (администратора)   программы )</t>
  </si>
  <si>
    <r>
      <t>Критерий выполнения в рамках</t>
    </r>
    <r>
      <rPr>
        <sz val="10"/>
        <color indexed="8"/>
        <rFont val="Times New Roman"/>
        <family val="1"/>
        <charset val="204"/>
      </rPr>
      <t xml:space="preserve"> программы основных показателей стратегии и (или) программы социально - экономического развития муниципального образования:</t>
    </r>
  </si>
  <si>
    <r>
      <rPr>
        <sz val="5"/>
        <rFont val="Times New Roman"/>
        <family val="1"/>
        <charset val="204"/>
      </rPr>
      <t xml:space="preserve">    «</t>
    </r>
    <r>
      <rPr>
        <sz val="10"/>
        <rFont val="Times New Roman"/>
        <family val="1"/>
        <charset val="204"/>
      </rPr>
      <t>_____» _______________ 20_____ г.</t>
    </r>
  </si>
  <si>
    <r>
      <t xml:space="preserve">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 (</t>
    </r>
    <r>
      <rPr>
        <i/>
        <sz val="12"/>
        <rFont val="Times New Roman"/>
        <family val="1"/>
        <charset val="204"/>
      </rPr>
      <t xml:space="preserve"> название     программы)  </t>
    </r>
  </si>
  <si>
    <t>Задача в рамках подпрограммы</t>
  </si>
  <si>
    <t>Подпрограмма</t>
  </si>
  <si>
    <t>Программа</t>
  </si>
  <si>
    <t>Направление расходов</t>
  </si>
  <si>
    <t>Классификация целевой статьи расхода бюджета</t>
  </si>
  <si>
    <t>Подраздел</t>
  </si>
  <si>
    <t>Раздел</t>
  </si>
  <si>
    <t xml:space="preserve">Код администратора  программы </t>
  </si>
  <si>
    <t>Цель программы</t>
  </si>
  <si>
    <t>Задача подпрограммы</t>
  </si>
  <si>
    <t>Мероприятие (подпрограммы или административное)</t>
  </si>
  <si>
    <t>Номер показателя</t>
  </si>
  <si>
    <t>"</t>
  </si>
  <si>
    <t xml:space="preserve">                                                                   Приложение №2 
к постановлению Администрации
Кашинского района от 
«____» _____________   №______
</t>
  </si>
  <si>
    <t>"Приложение  4</t>
  </si>
  <si>
    <t>«Развитие отрасли "Образование" муниципального образования "Кашинский район" на 2016-2018 годы»</t>
  </si>
  <si>
    <t>Главный администратор  (администратор) муниципальной  программы Отдел образования Администрации Кашинского района</t>
  </si>
  <si>
    <t>2016 год</t>
  </si>
  <si>
    <t>2017 год</t>
  </si>
  <si>
    <t>2018 год</t>
  </si>
  <si>
    <t>%</t>
  </si>
  <si>
    <t>Подпрограмма  1   Повышение доступности и качества дошкольного образования</t>
  </si>
  <si>
    <t>в том числе за счет областного бюджета</t>
  </si>
  <si>
    <t>в том числе за счет местного бюджета</t>
  </si>
  <si>
    <t>тыс. руб.</t>
  </si>
  <si>
    <t>Административное мероприятие  1.1.  Разработка муниципальной программы "Развитие дошкольного образования в Кашинском районе на 2016-2018 гг."</t>
  </si>
  <si>
    <t>Показатель административного мероприятия 1.1. Наличие муниципальной программы "Развитие дошкольного образования в Кашинском районе на 2016-2018 гг."</t>
  </si>
  <si>
    <t>Административное мероприятие 1.2. Предоставление отчетов о расходовании средств, предоставленной субсидии на обеспечение комплексной безопасности, проведение капитального ремонта зданий и помещений, находящихся в муниципальной собственности, используемых для размещения дошкольных образовательных организаций</t>
  </si>
  <si>
    <t>Показатель административного мероприятия 1.2. Наличие ежеквартальных отчетов о расходовании средств субсидии</t>
  </si>
  <si>
    <t>Административное мероприятие 1.3. Проведение мониторинга условий предоставления дошкольного образования</t>
  </si>
  <si>
    <t>Показатель административного мероприятия 1.3. Доля дошкольных образовательных организаций, соответствующих требованиям предоставления дошкольного образования</t>
  </si>
  <si>
    <t>Административное мероприятие 1.4. Приведение муниципальной нормативно-правовой базы в соответствие с требованиями для обеспечения условий организации различных форм дошкольного образования</t>
  </si>
  <si>
    <t>Показатель административного мероприятия 1.4. Наличие Положения о предоставлении дошкольного образования в вариативных формах</t>
  </si>
  <si>
    <t>Административное мероприятие 1.5. Оказание методической помощи руководителям дошкольных образовательных организаций при разработке образовательных программ в соответствие со стандартами дошкольного образования</t>
  </si>
  <si>
    <t>Показатель административного мероприятия 1.5. Доля руководителей дошкольных образовательных организаций, которым оказана методическая помощь</t>
  </si>
  <si>
    <t>Административное мероприятие 1.6. Корректировка показателей качества профессиональной деятельности работников муниципальных дошкольных образовательных организаций</t>
  </si>
  <si>
    <t>Показатель административного мероприятия 1.6. Доля дошкольных образовательных организаций, в которых внесены изменения в показатели качества профессиональной деятельности педагогических и руководящих работников муниципальных дошкольных образовательных организаций</t>
  </si>
  <si>
    <t>ед.</t>
  </si>
  <si>
    <r>
      <t>З</t>
    </r>
    <r>
      <rPr>
        <b/>
        <sz val="12"/>
        <rFont val="Times New Roman"/>
        <family val="1"/>
        <charset val="204"/>
      </rPr>
      <t>адача 1  подпрограммы 2 Обеспечение условий для достижения школьниками Кашинского района качественных образовательных результатов</t>
    </r>
  </si>
  <si>
    <t>Мероприятие 1  подпрограммы 2 Развитие кадрового потенциала</t>
  </si>
  <si>
    <t>чел.</t>
  </si>
  <si>
    <t xml:space="preserve">Мероприятие 2 подпрограммы 2 Выполнение муниципальных заданий на оказание муниципальных услуг муниципальными бюджетными общеобразовательными учреждениями </t>
  </si>
  <si>
    <t xml:space="preserve">тыс. руб. </t>
  </si>
  <si>
    <t>Показатель мероприятия 3 подпрограммы  2  Доля обучающихся, охваченных школьным питанием</t>
  </si>
  <si>
    <t>Показатель   задачи 2 подпрограммы 2 Охват детей в возрасте от 6 лет 6 месяцев до 18 лет общим образованием</t>
  </si>
  <si>
    <t>Показатель административного мероприятия 2.1. Доля школ, реализующих мероприятия муниципальной программы повышения качества образования "Качество. Мастерство. Успех"</t>
  </si>
  <si>
    <t>Административное мероприятие 2.2. Информационное сопровождение введения ФГОС</t>
  </si>
  <si>
    <t>Показатель административного мероприятия 2.2. Количество публикаций в СМИ по вопросам введения ФГОС</t>
  </si>
  <si>
    <t>Показатель административного мероприятия 2.3. Доля школ, имеющих представителей родительской общественности в муниципальном родительском комитете</t>
  </si>
  <si>
    <t>Показатель административного мероприятия 2.4. Доля руководителей образовательных организаций, исполнивших условия соглашения</t>
  </si>
  <si>
    <t>Административное мероприятие 2.5. Приведение нормативных актов, устанавливающих механизмы стимулирования руководителей общеобразовательных организаций в соответствие с показателями качества предоставляемых муниципальных услуг</t>
  </si>
  <si>
    <t xml:space="preserve">Показатель административного мероприятия 2.5.  Доля общеобразовательных организаций, в которых оценка деятельности руководителей и основных категорий работников осуществляется на основании показателей эффективности деятельности </t>
  </si>
  <si>
    <t>Административное мероприятие 2.6. Организация сетевого взаимодействия школ с высоким и низкими образовательными достижениями по вопросам повышения качества образования</t>
  </si>
  <si>
    <t>Показатель административного мероприятия 2.6.  Количество проведенных мероприятий в рамках сетевого взаимодействия по вопросам повышения качества образования</t>
  </si>
  <si>
    <t>Административное мероприятие 2.7. Внедрение механизмов эффективного контракта с педагогическими работниками общего образования</t>
  </si>
  <si>
    <t xml:space="preserve">Показатель административного мероприятия 2.7. Доля педагогических работников общего образования, с которыми заключен эффективный контракт </t>
  </si>
  <si>
    <t>Подпрограмма 3 Обеспечение качественного дополнительного образования детей</t>
  </si>
  <si>
    <t>Задача 1 подпрограммы 3  Расширение потенциала системы дополнительного образования</t>
  </si>
  <si>
    <t>Показатель административного мероприятия 3.1.  Наличие рабочих групп</t>
  </si>
  <si>
    <t>Показатель административного мероприятия 3.2.  Наличие реестра ресурсной базы организаций дополнительного образования детей</t>
  </si>
  <si>
    <t>Показатель административного мероприятия 3.3.  Доля организаций дополнительного образования детей, охваченных мониторингом</t>
  </si>
  <si>
    <t>Административное мероприятие 3.4. Приведение нормативных актов, устанавливающих механизмы стимулирования руководителей организаций дополнительного образования детей в соответствие с показателями качества предоставляемых муниципальных услуг</t>
  </si>
  <si>
    <t xml:space="preserve">Показатель административного мероприятия 3.4.  Доля организаций дополнительного образования детей, в которых оценка деятельности руководителей и основных категорий работников осуществляется на основании показателей эффективности деятельности </t>
  </si>
  <si>
    <t>Административное мероприятие 3.5. Организация взаимодействия организаций дополнительного образования с организациями общего образования</t>
  </si>
  <si>
    <t>Показатель административного мероприятия 3.5. Доля организаций дополнительного образования детей, имеющих договора о взаимодействии с организациями общего образования</t>
  </si>
  <si>
    <t>Показатель административного мероприятия 3.6. Доля педагогических работников организаций дополнительного образования детей, с которыми заключен эффективный контракт</t>
  </si>
  <si>
    <t>Подпрограмма 4 Обеспечение летнего отдыха и оздоровления детей</t>
  </si>
  <si>
    <t>Задача 1 подпрограммы 4 Создание условий для развития системы отдыха и оздоровления детей</t>
  </si>
  <si>
    <t>тыс.руб.</t>
  </si>
  <si>
    <t>Административное мероприятие  4.1. Принятие муниципального нормативно-правового акта об организации летнего отдыха и оздоровления детей</t>
  </si>
  <si>
    <t>Показатель административного мероприятия 4.1.  Наличие муниципального нормативно-правового акта об организации летнего отдыха и оздоровления детей</t>
  </si>
  <si>
    <t>Цель программы: обеспечение доступности и равных возможностей обучающихся в получении качественного общего и дополнительного образования на территории МО «Кашинский район»</t>
  </si>
  <si>
    <t xml:space="preserve">Программа, всего </t>
  </si>
  <si>
    <t>Показатель цели программы Доля детей в возрасте от одного до шести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2-х месяцев до 7 лет</t>
  </si>
  <si>
    <t>Показатель цели программы Доля муниципальных дошкольных образовательных учреждений, здания которых находятся в аварийном состоянии или требуют капитального ремонта, в общей численности муниципальных дошкольных образовательных учреждений</t>
  </si>
  <si>
    <t>Показатель цели программы Доля выпускников муниципальных общеобразовательных учреждений, получивших аттестат о среднем (полном) образовании, в общей численности выпускников муниципальных общеобразовательных учреждений</t>
  </si>
  <si>
    <t>Показатель цели программы Доля муниципальных общеобразовательных учреждений, здания которых находятся в аварийном состоянии или требуют капитального ремонта, в общей численности муниципальных общеобразовательных учреждений</t>
  </si>
  <si>
    <t>Показатель цели программы Доля муниципальных общеобразовательных учреждений, соответствующих современным требованиям обучения, в общей численности муниципальных общеобразовательных учреждений</t>
  </si>
  <si>
    <t>Показатель цели программы 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</si>
  <si>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Показатель цели программы Доля детей в возрасте пяти до восемнадцати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</t>
  </si>
  <si>
    <t>Показатель цели программы Удовлетворенность   населения Кашинского района качеством образовательных услуг и их  доступностью</t>
  </si>
  <si>
    <t>Задача 1  подпрограммы 1 Обеспечение доступности и  высокого качества услуг дошкольного образования</t>
  </si>
  <si>
    <t>Показатель 1 задачи 1 подпрограммы 1 "Охват детей услугами дошкольного образования"</t>
  </si>
  <si>
    <t>Показатель 2 задачи 1 подпрограммы   1 "Доля воспитанников дошкольных образовательных организаций, обучающихся по программам, соответствующим требованиям Федерального государственного стандарта дошкольного образования"</t>
  </si>
  <si>
    <t>Административное мероприятие 1.7. Организация и проведение разъяснительной работы в трудовых коллективах, публикации в СМИ, проведение семинаров по вопросам введения эффективного контракта с педагогическими работниками</t>
  </si>
  <si>
    <t>Административное мероприятие 1.8. Внедрение системы качества дошкольного образования</t>
  </si>
  <si>
    <t>Показатель административного мероприятия 1.8.  Доля дошкольных образовательных организаций, в которых внедрена система оценки качества дошкольного образования</t>
  </si>
  <si>
    <t>Задача 2 подпрограммы 2  Повышение доступности общего образования</t>
  </si>
  <si>
    <t>Мероприятие 3 подпрограммы 2 Обеспечение школьников начальных класссов горячим питанием</t>
  </si>
  <si>
    <t>Административное мероприятие 2.1. Реализация муниципальной программы развития кадрового потенциала в образовательных организациях Кашинского района на 2016-2018 гг.</t>
  </si>
  <si>
    <t>Административное мероприятие 2.3. Стимулирование участия участников образовательных отношених в управлении образовательными организациями и системой образования в районе</t>
  </si>
  <si>
    <t>Административное мероприятие 2.4. Заключение соглашений с руководителями образовательных организаций по вопросам эффективности расходования средств субвенций на учебные расходы</t>
  </si>
  <si>
    <t>Показатель 1 задачи 1 подпрограммы 3 Наличие эффективной модели организации дополнительного образования детей</t>
  </si>
  <si>
    <t>Показатель 2 задачи 1 подпрограммы 3 Охват детей в возрасте от 5 до 18 лет дополнительным образованием</t>
  </si>
  <si>
    <t>Административное мероприятие  3.1. Создание рабочей группы по реализации межведомственной программы развития дополнительного образования</t>
  </si>
  <si>
    <t>Административное мероприятие  3.2. Паспортизация и инвентаризация состояния материально-технической базы организаций дополнительного образования</t>
  </si>
  <si>
    <t>Административное мероприятие  3.3. Мониторинг реализуемых моделей организаций дополнительного образования</t>
  </si>
  <si>
    <t>Административное мероприятие 3.6. Внедрение механизмов эффективного контракта с педагогическими работниками организаций дополнительного образования</t>
  </si>
  <si>
    <t>Показатель задачи 1 подпрограммы 4 Доля детей, охваченных летним отдыхом и оздоровлением, от общего количества детей в возрасте от 5 до 17 лет</t>
  </si>
  <si>
    <t>Обеспечивающая подпрограмма Обеспечение деятельности Отдела образования Администрации Кашинского района</t>
  </si>
  <si>
    <t>Задача 1. Обеспечение деятельности Отдела образования Администрации Кашинского района</t>
  </si>
  <si>
    <t>(да - 1, нет - 0)</t>
  </si>
  <si>
    <t>Административное мероприятие 1.9. подпрограммы 1 Создание условий предоставления дошкольного образования в соответствии с нормативными требованиями</t>
  </si>
  <si>
    <t>Мероприятие 2 подпрограммы 1 Выполнение муниципальных заданий на оказание муниципальных услуг муниципальными бюджетными образовательными учреждениями (детские сады)</t>
  </si>
  <si>
    <t>Мероприятие 3 подпрограммы 1. Организация питания в дошкольных образовательных учреждениях</t>
  </si>
  <si>
    <t>Мероприятие 4 подпрограммы 1. Обеспечение выплаты компенсации части родительской платы</t>
  </si>
  <si>
    <t>Административное мероприятие 2.8. подпрограммы 2 Подготовка общеобразовательных организаций к началу учебного года</t>
  </si>
  <si>
    <t>Мероприятие 5 подпрограммы 2 Предоставление услуг дошкольного образования на базе общеобразовательных учреждений</t>
  </si>
  <si>
    <t>Показатель мероприятия 5 подпрограммы 2 Количество детей, охваченных услугами дошкольного образования в общеобразовательных учреждениях</t>
  </si>
  <si>
    <t xml:space="preserve">Мероприятие 6 подпрограммы 2. Погашение кредиторской задолженности прошлых лет. </t>
  </si>
  <si>
    <t>О</t>
  </si>
  <si>
    <t>П</t>
  </si>
  <si>
    <t>Мероприятие 1 подпрограммы 4 Выполнение муниципального задания на оказание муниципальных услуг по организации летнего отдыха и оздоровления детей</t>
  </si>
  <si>
    <t>Подпрограмма 2 Повышение доступности и качества общего образования</t>
  </si>
  <si>
    <t>Мероприятие 5 подпрограммы 1. Погашение кредиторской задолженности прошлых лет</t>
  </si>
  <si>
    <t>Мероприятие 6 подпрограммы 1. Осуществление отдельных полномочий по компенсации расходов на оплату жилых помещений, отопления и освещения педагогическим работникам муниципальных образовательныхорганизаций Тверской области, проживающим и работающим в сельской местности.</t>
  </si>
  <si>
    <t>Мероприятие 7 подпрограммы 2. Осуществление отдельных полномочий по компенсации расходов на оплату жилых помещений, отопления и освещения педагогическим работникам муниципальных образовательных организаций Тверской области, проживающим и работающим в сельской местности.</t>
  </si>
  <si>
    <t>Приложение к Выписке из муниципальной программы "Развитие отрасли "Образование" муниципального образования "Кашинский район" на 2016-2018 годы"</t>
  </si>
  <si>
    <t>Мероприятие 7 подпрограммы 2. Создание условий для инклюзивного образования</t>
  </si>
  <si>
    <t>в том числе за счет федерального бюджета</t>
  </si>
  <si>
    <t>Выписка верна. Глава Кашинского района  ____________________  Г.Г. Баландин</t>
  </si>
  <si>
    <t>Мероприятие 9 подпрограммы 2. Расходы на реализацию мероприятий  по обращениям, поступающим к депутатам ЗС Тверской области</t>
  </si>
  <si>
    <t>Мероприятие 8 подпрограммы 2. Создание в общеобразовательных организациях, расположенных в сельской местности, условий для занятий физической культурой и спортом</t>
  </si>
  <si>
    <t>Мероприятие 10 подпрограммы 2. Капитальный ремонт кровли МБОУ СОШ № 1</t>
  </si>
  <si>
    <t>Мероприятие 3 подпрограммы 4. Обеспечение создания условий для развития системы отдыха и оздоровления детей за счет средств областного бюджета</t>
  </si>
  <si>
    <t>Мероприятие 4 подпрограммы 4. Укрепление материально-технической базы муниципальных организаций отдыха и оздоровления детей, осуществляемое за счет межбюджетных трансфертов прошлых лет из областного бюджета</t>
  </si>
  <si>
    <t>Мероприятие 5 подпрограммы 4. Обеспечение организации отдыха детей в каникулярное время</t>
  </si>
  <si>
    <t>Мероприятие 6 подпрограммы 4. Обеспечение создания условий для развития системы отдыха детей</t>
  </si>
  <si>
    <t>Показатель 4 мероприятия 1 Иные бюджетные ассигнования</t>
  </si>
  <si>
    <t>Мероприятие 2. Погашение кредиторской задолженности прошлых лет</t>
  </si>
  <si>
    <t>Н</t>
  </si>
  <si>
    <t>R</t>
  </si>
  <si>
    <t>L</t>
  </si>
  <si>
    <t>Мероприятие 11 подпрограммы 2. Капитальный ремонт здания и забора МБОУ СОШ № 1</t>
  </si>
  <si>
    <t>Задача 2.  Мероприятие 1 подпрограммы 1 Кадровое обеспечение системы дошкольного образования</t>
  </si>
</sst>
</file>

<file path=xl/styles.xml><?xml version="1.0" encoding="utf-8"?>
<styleSheet xmlns="http://schemas.openxmlformats.org/spreadsheetml/2006/main">
  <numFmts count="1">
    <numFmt numFmtId="164" formatCode="#,##0.0"/>
  </numFmts>
  <fonts count="4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5"/>
      </patternFill>
    </fill>
    <fill>
      <patternFill patternType="solid">
        <fgColor indexed="41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17" fillId="2" borderId="0" xfId="0" applyFont="1" applyFill="1" applyBorder="1" applyAlignment="1">
      <alignment horizontal="left" vertical="top"/>
    </xf>
    <xf numFmtId="0" fontId="18" fillId="2" borderId="0" xfId="0" applyFont="1" applyFill="1" applyBorder="1"/>
    <xf numFmtId="0" fontId="18" fillId="2" borderId="0" xfId="0" applyFont="1" applyFill="1"/>
    <xf numFmtId="0" fontId="0" fillId="0" borderId="0" xfId="0" applyBorder="1"/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justify" vertical="top" wrapText="1"/>
    </xf>
    <xf numFmtId="0" fontId="10" fillId="2" borderId="0" xfId="0" applyFont="1" applyFill="1" applyAlignment="1">
      <alignment horizontal="justify" vertical="top" wrapText="1"/>
    </xf>
    <xf numFmtId="0" fontId="9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0" fillId="2" borderId="0" xfId="0" applyFont="1" applyFill="1" applyBorder="1" applyAlignment="1"/>
    <xf numFmtId="0" fontId="12" fillId="2" borderId="0" xfId="0" applyFont="1" applyFill="1" applyBorder="1"/>
    <xf numFmtId="0" fontId="13" fillId="2" borderId="0" xfId="0" applyFont="1" applyFill="1" applyBorder="1"/>
    <xf numFmtId="0" fontId="14" fillId="2" borderId="0" xfId="0" applyFont="1" applyFill="1" applyBorder="1" applyAlignment="1"/>
    <xf numFmtId="0" fontId="9" fillId="2" borderId="0" xfId="0" applyFont="1" applyFill="1" applyBorder="1" applyAlignment="1"/>
    <xf numFmtId="0" fontId="20" fillId="0" borderId="0" xfId="0" applyFont="1"/>
    <xf numFmtId="0" fontId="20" fillId="0" borderId="0" xfId="0" applyFont="1" applyBorder="1"/>
    <xf numFmtId="0" fontId="20" fillId="2" borderId="0" xfId="0" applyFont="1" applyFill="1"/>
    <xf numFmtId="0" fontId="8" fillId="2" borderId="0" xfId="0" applyFont="1" applyFill="1" applyAlignment="1">
      <alignment horizontal="left"/>
    </xf>
    <xf numFmtId="0" fontId="20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27" fillId="2" borderId="0" xfId="0" applyFont="1" applyFill="1"/>
    <xf numFmtId="0" fontId="27" fillId="2" borderId="0" xfId="0" applyFont="1" applyFill="1" applyBorder="1"/>
    <xf numFmtId="0" fontId="28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/>
    </xf>
    <xf numFmtId="0" fontId="16" fillId="2" borderId="1" xfId="0" applyFont="1" applyFill="1" applyBorder="1" applyAlignment="1">
      <alignment vertical="top"/>
    </xf>
    <xf numFmtId="0" fontId="7" fillId="2" borderId="2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/>
    <xf numFmtId="0" fontId="18" fillId="2" borderId="2" xfId="0" applyFont="1" applyFill="1" applyBorder="1"/>
    <xf numFmtId="0" fontId="4" fillId="2" borderId="0" xfId="0" applyFont="1" applyFill="1" applyBorder="1" applyAlignment="1">
      <alignment horizontal="right" vertical="top" wrapText="1"/>
    </xf>
    <xf numFmtId="0" fontId="29" fillId="2" borderId="0" xfId="0" applyFont="1" applyFill="1" applyBorder="1"/>
    <xf numFmtId="0" fontId="30" fillId="2" borderId="0" xfId="0" applyFont="1" applyFill="1" applyBorder="1"/>
    <xf numFmtId="0" fontId="30" fillId="0" borderId="0" xfId="0" applyFont="1"/>
    <xf numFmtId="0" fontId="30" fillId="0" borderId="0" xfId="0" applyFont="1" applyAlignment="1">
      <alignment horizontal="center"/>
    </xf>
    <xf numFmtId="0" fontId="29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top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31" fillId="4" borderId="4" xfId="1" applyFont="1" applyFill="1" applyBorder="1" applyAlignment="1">
      <alignment vertical="top" wrapText="1"/>
    </xf>
    <xf numFmtId="0" fontId="29" fillId="4" borderId="4" xfId="1" applyFont="1" applyFill="1" applyBorder="1" applyAlignment="1">
      <alignment vertical="top" wrapText="1"/>
    </xf>
    <xf numFmtId="0" fontId="7" fillId="0" borderId="0" xfId="0" applyFont="1" applyFill="1"/>
    <xf numFmtId="0" fontId="11" fillId="5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vertical="top" wrapText="1"/>
    </xf>
    <xf numFmtId="0" fontId="29" fillId="4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vertical="top" wrapText="1"/>
    </xf>
    <xf numFmtId="0" fontId="29" fillId="0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wrapText="1"/>
    </xf>
    <xf numFmtId="0" fontId="15" fillId="0" borderId="5" xfId="1" applyFont="1" applyFill="1" applyBorder="1" applyAlignment="1">
      <alignment vertical="top" wrapText="1"/>
    </xf>
    <xf numFmtId="0" fontId="29" fillId="0" borderId="5" xfId="1" applyFont="1" applyFill="1" applyBorder="1" applyAlignment="1">
      <alignment vertical="top" wrapText="1"/>
    </xf>
    <xf numFmtId="0" fontId="15" fillId="0" borderId="5" xfId="1" applyFont="1" applyFill="1" applyBorder="1" applyAlignment="1">
      <alignment wrapText="1"/>
    </xf>
    <xf numFmtId="0" fontId="29" fillId="4" borderId="6" xfId="1" applyFont="1" applyFill="1" applyBorder="1" applyAlignment="1">
      <alignment horizontal="center" vertical="center" wrapText="1"/>
    </xf>
    <xf numFmtId="0" fontId="29" fillId="0" borderId="6" xfId="1" applyFont="1" applyFill="1" applyBorder="1" applyAlignment="1">
      <alignment horizontal="center" vertical="center" wrapText="1"/>
    </xf>
    <xf numFmtId="0" fontId="31" fillId="0" borderId="5" xfId="1" applyFont="1" applyFill="1" applyBorder="1" applyAlignment="1">
      <alignment wrapText="1"/>
    </xf>
    <xf numFmtId="0" fontId="15" fillId="6" borderId="6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vertical="top" wrapText="1"/>
    </xf>
    <xf numFmtId="0" fontId="15" fillId="6" borderId="4" xfId="1" applyFont="1" applyFill="1" applyBorder="1" applyAlignment="1">
      <alignment vertical="top" wrapText="1"/>
    </xf>
    <xf numFmtId="0" fontId="15" fillId="6" borderId="4" xfId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5" fillId="6" borderId="5" xfId="1" applyFont="1" applyFill="1" applyBorder="1" applyAlignment="1">
      <alignment wrapText="1"/>
    </xf>
    <xf numFmtId="0" fontId="29" fillId="4" borderId="7" xfId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wrapText="1"/>
    </xf>
    <xf numFmtId="0" fontId="29" fillId="5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164" fontId="29" fillId="5" borderId="2" xfId="0" applyNumberFormat="1" applyFont="1" applyFill="1" applyBorder="1" applyAlignment="1">
      <alignment horizontal="center" vertical="center"/>
    </xf>
    <xf numFmtId="164" fontId="29" fillId="5" borderId="2" xfId="0" applyNumberFormat="1" applyFont="1" applyFill="1" applyBorder="1" applyAlignment="1">
      <alignment horizontal="center" vertical="center" wrapText="1"/>
    </xf>
    <xf numFmtId="164" fontId="29" fillId="2" borderId="2" xfId="0" applyNumberFormat="1" applyFont="1" applyFill="1" applyBorder="1" applyAlignment="1">
      <alignment horizontal="center" vertical="center"/>
    </xf>
    <xf numFmtId="164" fontId="29" fillId="2" borderId="2" xfId="0" applyNumberFormat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wrapText="1"/>
    </xf>
    <xf numFmtId="0" fontId="29" fillId="4" borderId="8" xfId="1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/>
    </xf>
    <xf numFmtId="0" fontId="33" fillId="0" borderId="10" xfId="0" applyFont="1" applyBorder="1" applyAlignment="1">
      <alignment wrapText="1"/>
    </xf>
    <xf numFmtId="0" fontId="29" fillId="4" borderId="11" xfId="1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/>
    </xf>
    <xf numFmtId="0" fontId="29" fillId="4" borderId="2" xfId="1" applyFont="1" applyFill="1" applyBorder="1" applyAlignment="1">
      <alignment horizontal="center" vertical="center" wrapText="1"/>
    </xf>
    <xf numFmtId="0" fontId="31" fillId="0" borderId="12" xfId="1" applyFont="1" applyFill="1" applyBorder="1" applyAlignment="1">
      <alignment wrapText="1"/>
    </xf>
    <xf numFmtId="0" fontId="29" fillId="0" borderId="8" xfId="1" applyFont="1" applyFill="1" applyBorder="1" applyAlignment="1">
      <alignment horizontal="center" vertical="center" wrapText="1"/>
    </xf>
    <xf numFmtId="0" fontId="31" fillId="0" borderId="2" xfId="1" applyFont="1" applyFill="1" applyBorder="1" applyAlignment="1">
      <alignment wrapText="1"/>
    </xf>
    <xf numFmtId="0" fontId="29" fillId="0" borderId="2" xfId="1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/>
    </xf>
    <xf numFmtId="164" fontId="15" fillId="5" borderId="2" xfId="0" applyNumberFormat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 wrapText="1"/>
    </xf>
    <xf numFmtId="0" fontId="15" fillId="7" borderId="4" xfId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32" fillId="4" borderId="5" xfId="1" applyFont="1" applyFill="1" applyBorder="1" applyAlignment="1">
      <alignment wrapText="1"/>
    </xf>
    <xf numFmtId="0" fontId="15" fillId="5" borderId="3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36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2" borderId="0" xfId="0" applyFont="1" applyFill="1" applyBorder="1"/>
    <xf numFmtId="0" fontId="11" fillId="2" borderId="0" xfId="0" applyFont="1" applyFill="1" applyBorder="1"/>
    <xf numFmtId="0" fontId="37" fillId="2" borderId="0" xfId="0" applyFont="1" applyFill="1" applyAlignment="1">
      <alignment horizontal="justify" vertical="top" wrapText="1"/>
    </xf>
    <xf numFmtId="0" fontId="37" fillId="2" borderId="0" xfId="0" applyFont="1" applyFill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39" fillId="2" borderId="0" xfId="0" applyFont="1" applyFill="1" applyBorder="1"/>
    <xf numFmtId="0" fontId="39" fillId="2" borderId="0" xfId="0" applyFont="1" applyFill="1"/>
    <xf numFmtId="0" fontId="39" fillId="2" borderId="0" xfId="0" applyFont="1" applyFill="1" applyAlignment="1">
      <alignment horizontal="center" vertical="center"/>
    </xf>
    <xf numFmtId="0" fontId="35" fillId="0" borderId="0" xfId="0" applyFont="1"/>
    <xf numFmtId="0" fontId="35" fillId="3" borderId="0" xfId="0" applyFont="1" applyFill="1"/>
    <xf numFmtId="0" fontId="29" fillId="2" borderId="2" xfId="0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4" fontId="29" fillId="2" borderId="2" xfId="0" applyNumberFormat="1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164" fontId="29" fillId="9" borderId="2" xfId="0" applyNumberFormat="1" applyFont="1" applyFill="1" applyBorder="1" applyAlignment="1">
      <alignment horizontal="center" vertical="center"/>
    </xf>
    <xf numFmtId="4" fontId="29" fillId="9" borderId="2" xfId="0" applyNumberFormat="1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 wrapText="1"/>
    </xf>
    <xf numFmtId="164" fontId="29" fillId="9" borderId="2" xfId="0" applyNumberFormat="1" applyFont="1" applyFill="1" applyBorder="1" applyAlignment="1">
      <alignment horizontal="center" vertical="center" wrapText="1"/>
    </xf>
    <xf numFmtId="4" fontId="29" fillId="9" borderId="2" xfId="0" applyNumberFormat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wrapText="1"/>
    </xf>
    <xf numFmtId="0" fontId="8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8" fillId="2" borderId="0" xfId="0" applyFont="1" applyFill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/>
    </xf>
    <xf numFmtId="0" fontId="29" fillId="2" borderId="13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top" wrapText="1"/>
    </xf>
    <xf numFmtId="0" fontId="29" fillId="2" borderId="14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right" vertical="top" wrapText="1"/>
    </xf>
    <xf numFmtId="0" fontId="16" fillId="2" borderId="2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H294"/>
  <sheetViews>
    <sheetView tabSelected="1" view="pageBreakPreview" topLeftCell="K175" zoomScale="80" zoomScaleNormal="70" zoomScaleSheetLayoutView="80" workbookViewId="0">
      <selection activeCell="AC187" sqref="AC187"/>
    </sheetView>
  </sheetViews>
  <sheetFormatPr defaultRowHeight="15"/>
  <cols>
    <col min="1" max="1" width="4.7109375" customWidth="1"/>
    <col min="2" max="2" width="4.7109375" style="136" customWidth="1"/>
    <col min="3" max="3" width="5.140625" style="136" customWidth="1"/>
    <col min="4" max="7" width="4.42578125" style="137" customWidth="1"/>
    <col min="8" max="8" width="5" style="137" customWidth="1"/>
    <col min="9" max="9" width="4.42578125" style="137" customWidth="1"/>
    <col min="10" max="10" width="5.28515625" style="136" customWidth="1"/>
    <col min="11" max="18" width="4.42578125" style="136" customWidth="1"/>
    <col min="19" max="20" width="4" style="136" customWidth="1"/>
    <col min="21" max="21" width="4" style="123" customWidth="1"/>
    <col min="22" max="22" width="4.42578125" style="123" customWidth="1"/>
    <col min="23" max="24" width="4" style="123" customWidth="1"/>
    <col min="25" max="25" width="4.85546875" style="123" customWidth="1"/>
    <col min="26" max="26" width="4.42578125" style="123" customWidth="1"/>
    <col min="27" max="28" width="4" style="123" customWidth="1"/>
    <col min="29" max="29" width="50.85546875" customWidth="1"/>
    <col min="30" max="30" width="19.7109375" customWidth="1"/>
    <col min="31" max="31" width="14.5703125" customWidth="1"/>
    <col min="32" max="32" width="12.7109375" customWidth="1"/>
    <col min="33" max="33" width="12.5703125" customWidth="1"/>
    <col min="34" max="34" width="10.28515625" hidden="1" customWidth="1"/>
    <col min="35" max="35" width="10.85546875" hidden="1" customWidth="1"/>
    <col min="36" max="36" width="10.7109375" hidden="1" customWidth="1"/>
    <col min="37" max="37" width="12.85546875" customWidth="1"/>
    <col min="38" max="38" width="13.28515625" customWidth="1"/>
    <col min="39" max="86" width="9.140625" style="1"/>
  </cols>
  <sheetData>
    <row r="1" spans="1:86" ht="21" customHeight="1">
      <c r="B1" s="120"/>
      <c r="C1" s="120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2"/>
      <c r="V1" s="122"/>
      <c r="W1" s="122"/>
      <c r="X1" s="122"/>
      <c r="Y1" s="122"/>
      <c r="Z1" s="122"/>
      <c r="AA1" s="122"/>
      <c r="AC1" s="55"/>
      <c r="AD1" s="8"/>
      <c r="AE1" s="8"/>
      <c r="AG1" s="27"/>
      <c r="AH1" s="27"/>
      <c r="AI1" s="27"/>
      <c r="AJ1" s="27"/>
      <c r="AM1" s="10"/>
      <c r="AN1" s="2"/>
      <c r="AO1" s="2"/>
      <c r="AP1" s="2"/>
      <c r="AQ1" s="2"/>
    </row>
    <row r="2" spans="1:86" ht="110.25" customHeight="1">
      <c r="B2" s="120"/>
      <c r="C2" s="120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2"/>
      <c r="V2" s="122"/>
      <c r="W2" s="122"/>
      <c r="X2" s="122"/>
      <c r="Y2" s="122"/>
      <c r="Z2" s="122"/>
      <c r="AA2" s="122"/>
      <c r="AC2" s="55"/>
      <c r="AE2" s="150" t="s">
        <v>58</v>
      </c>
      <c r="AF2" s="151"/>
      <c r="AG2" s="151"/>
      <c r="AH2" s="152"/>
      <c r="AI2" s="152"/>
      <c r="AJ2" s="152"/>
      <c r="AK2" s="152"/>
      <c r="AL2" s="152"/>
      <c r="AM2" s="10"/>
      <c r="AN2" s="2"/>
      <c r="AO2" s="2"/>
      <c r="AP2" s="2"/>
      <c r="AQ2" s="2"/>
    </row>
    <row r="3" spans="1:86" ht="18.75">
      <c r="B3" s="120"/>
      <c r="C3" s="12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2"/>
      <c r="V3" s="122"/>
      <c r="W3" s="122"/>
      <c r="X3" s="122"/>
      <c r="Y3" s="122"/>
      <c r="Z3" s="122"/>
      <c r="AA3" s="122"/>
      <c r="AC3" s="55"/>
      <c r="AD3" s="8"/>
      <c r="AE3" s="57"/>
      <c r="AF3" s="56"/>
      <c r="AG3" s="56"/>
      <c r="AH3" s="27"/>
      <c r="AI3" s="27"/>
      <c r="AJ3" s="27"/>
      <c r="AM3" s="10"/>
      <c r="AN3" s="2"/>
      <c r="AO3" s="2"/>
      <c r="AP3" s="2"/>
      <c r="AQ3" s="2"/>
    </row>
    <row r="4" spans="1:86" ht="21.75" customHeight="1">
      <c r="B4" s="120"/>
      <c r="C4" s="12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/>
      <c r="V4" s="122"/>
      <c r="W4" s="122"/>
      <c r="X4" s="122"/>
      <c r="Y4" s="122"/>
      <c r="Z4" s="122"/>
      <c r="AA4" s="122"/>
      <c r="AB4" s="122"/>
      <c r="AC4" s="8"/>
      <c r="AD4" s="8"/>
      <c r="AE4" s="153"/>
      <c r="AF4" s="151"/>
      <c r="AG4" s="151"/>
      <c r="AH4" s="151"/>
      <c r="AI4" s="151"/>
      <c r="AJ4" s="151"/>
      <c r="AK4" s="151"/>
      <c r="AL4" s="151"/>
      <c r="AM4" s="10"/>
      <c r="AN4" s="2"/>
      <c r="AO4" s="2"/>
      <c r="AP4" s="2"/>
      <c r="AQ4" s="2"/>
    </row>
    <row r="5" spans="1:86" ht="27" customHeight="1">
      <c r="B5" s="120"/>
      <c r="C5" s="120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2"/>
      <c r="V5" s="122"/>
      <c r="W5" s="122"/>
      <c r="X5" s="122"/>
      <c r="Y5" s="122"/>
      <c r="Z5" s="122"/>
      <c r="AA5" s="122"/>
      <c r="AB5" s="122"/>
      <c r="AC5" s="8"/>
      <c r="AD5" s="8"/>
      <c r="AE5" s="151"/>
      <c r="AF5" s="151"/>
      <c r="AG5" s="151"/>
      <c r="AH5" s="151"/>
      <c r="AI5" s="151"/>
      <c r="AJ5" s="151"/>
      <c r="AK5" s="151"/>
      <c r="AL5" s="151"/>
      <c r="AM5" s="10"/>
      <c r="AN5" s="2"/>
      <c r="AO5" s="2"/>
      <c r="AP5" s="2"/>
      <c r="AQ5" s="2"/>
    </row>
    <row r="6" spans="1:86" s="3" customFormat="1" ht="8.25" customHeight="1">
      <c r="B6" s="124"/>
      <c r="C6" s="124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3"/>
      <c r="AN6" s="14"/>
      <c r="AO6" s="14"/>
      <c r="AP6" s="14"/>
      <c r="AQ6" s="15"/>
      <c r="AR6" s="15"/>
    </row>
    <row r="7" spans="1:86" s="3" customFormat="1" ht="18.75">
      <c r="B7" s="124"/>
      <c r="C7" s="124"/>
      <c r="D7" s="155" t="s">
        <v>138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3"/>
      <c r="AN7" s="14"/>
      <c r="AO7" s="14"/>
      <c r="AP7" s="14"/>
      <c r="AQ7" s="15"/>
      <c r="AR7" s="15"/>
    </row>
    <row r="8" spans="1:86" s="3" customFormat="1" ht="15.75">
      <c r="A8" s="28"/>
      <c r="B8" s="125"/>
      <c r="C8" s="125"/>
      <c r="D8" s="157" t="s">
        <v>162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6"/>
      <c r="AN8" s="17"/>
      <c r="AO8" s="17"/>
      <c r="AP8" s="17"/>
      <c r="AQ8" s="18"/>
      <c r="AR8" s="18"/>
    </row>
    <row r="9" spans="1:86" s="3" customFormat="1" ht="18.75">
      <c r="A9" s="28"/>
      <c r="B9" s="125"/>
      <c r="C9" s="125"/>
      <c r="D9" s="163" t="s">
        <v>129</v>
      </c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3"/>
      <c r="AN9" s="14"/>
      <c r="AO9" s="14"/>
      <c r="AP9" s="14"/>
      <c r="AQ9" s="18"/>
      <c r="AR9" s="18"/>
    </row>
    <row r="10" spans="1:86" s="3" customFormat="1" ht="18.75">
      <c r="A10" s="28"/>
      <c r="B10" s="125"/>
      <c r="C10" s="125"/>
      <c r="D10" s="175" t="s">
        <v>163</v>
      </c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3"/>
      <c r="AN10" s="14"/>
      <c r="AO10" s="14"/>
      <c r="AP10" s="14"/>
      <c r="AQ10" s="18"/>
      <c r="AR10" s="18"/>
    </row>
    <row r="11" spans="1:86" s="3" customFormat="1" ht="8.25" customHeight="1">
      <c r="A11" s="28"/>
      <c r="B11" s="125"/>
      <c r="C11" s="125"/>
      <c r="D11" s="157" t="s">
        <v>136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9"/>
      <c r="AN11" s="17"/>
      <c r="AO11" s="17"/>
      <c r="AP11" s="17"/>
      <c r="AQ11" s="18"/>
      <c r="AR11" s="18"/>
    </row>
    <row r="12" spans="1:86" s="7" customFormat="1" ht="19.5">
      <c r="A12" s="25"/>
      <c r="B12" s="125"/>
      <c r="C12" s="125"/>
      <c r="D12" s="125"/>
      <c r="E12" s="125"/>
      <c r="F12" s="125"/>
      <c r="G12" s="125"/>
      <c r="H12" s="125"/>
      <c r="I12" s="125"/>
      <c r="J12" s="20" t="s">
        <v>68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9"/>
      <c r="V12" s="29"/>
      <c r="W12" s="29"/>
      <c r="X12" s="29"/>
      <c r="Y12" s="29"/>
      <c r="Z12" s="29"/>
      <c r="AA12" s="29"/>
      <c r="AB12" s="29"/>
      <c r="AC12" s="20"/>
      <c r="AD12" s="20"/>
      <c r="AE12" s="21"/>
      <c r="AF12" s="22"/>
      <c r="AG12" s="22"/>
      <c r="AH12" s="22"/>
      <c r="AI12" s="22"/>
      <c r="AJ12" s="23"/>
      <c r="AK12" s="23"/>
      <c r="AL12" s="23"/>
      <c r="AM12" s="23"/>
      <c r="AN12" s="15"/>
      <c r="AO12" s="15"/>
      <c r="AP12" s="15"/>
      <c r="AQ12" s="15"/>
      <c r="AR12" s="15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 s="7" customFormat="1" ht="15.75" customHeight="1">
      <c r="A13" s="25"/>
      <c r="B13" s="125"/>
      <c r="C13" s="125"/>
      <c r="D13" s="125"/>
      <c r="E13" s="125"/>
      <c r="F13" s="125"/>
      <c r="G13" s="125"/>
      <c r="H13" s="125"/>
      <c r="I13" s="125"/>
      <c r="J13" s="154" t="s">
        <v>141</v>
      </c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1"/>
      <c r="AN13" s="4"/>
      <c r="AO13" s="4"/>
      <c r="AP13" s="4"/>
      <c r="AQ13" s="4"/>
      <c r="AR13" s="4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</row>
    <row r="14" spans="1:86" ht="15.75" customHeight="1">
      <c r="A14" s="24"/>
      <c r="B14" s="121"/>
      <c r="C14" s="121"/>
      <c r="D14" s="121"/>
      <c r="E14" s="121"/>
      <c r="F14" s="121"/>
      <c r="G14" s="121"/>
      <c r="H14" s="121"/>
      <c r="I14" s="121"/>
      <c r="J14" s="154" t="s">
        <v>142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1"/>
      <c r="AN14" s="4"/>
      <c r="AO14" s="4"/>
      <c r="AP14" s="4"/>
      <c r="AQ14" s="4"/>
      <c r="AR14" s="4"/>
    </row>
    <row r="15" spans="1:86" ht="9" customHeight="1">
      <c r="A15" s="24"/>
      <c r="B15" s="121"/>
      <c r="C15" s="121"/>
      <c r="D15" s="121"/>
      <c r="E15" s="121"/>
      <c r="F15" s="121"/>
      <c r="G15" s="121"/>
      <c r="H15" s="121"/>
      <c r="I15" s="121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7"/>
      <c r="V15" s="127"/>
      <c r="W15" s="127"/>
      <c r="X15" s="127"/>
      <c r="Y15" s="127"/>
      <c r="Z15" s="127"/>
      <c r="AA15" s="127"/>
      <c r="AB15" s="127"/>
      <c r="AC15" s="12"/>
      <c r="AD15" s="12"/>
      <c r="AE15" s="11"/>
      <c r="AF15" s="11"/>
      <c r="AG15" s="11"/>
      <c r="AH15" s="11"/>
      <c r="AI15" s="11"/>
      <c r="AJ15" s="11"/>
      <c r="AK15" s="11"/>
      <c r="AL15" s="11"/>
      <c r="AM15" s="11"/>
      <c r="AN15" s="4"/>
      <c r="AO15" s="4"/>
      <c r="AP15" s="4"/>
      <c r="AQ15" s="4"/>
      <c r="AR15" s="4"/>
    </row>
    <row r="16" spans="1:86" s="30" customFormat="1" ht="15" customHeight="1">
      <c r="A16" s="8"/>
      <c r="B16" s="176" t="s">
        <v>69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58"/>
      <c r="S16" s="176" t="s">
        <v>95</v>
      </c>
      <c r="T16" s="176"/>
      <c r="U16" s="176"/>
      <c r="V16" s="176"/>
      <c r="W16" s="176"/>
      <c r="X16" s="176"/>
      <c r="Y16" s="176"/>
      <c r="Z16" s="176"/>
      <c r="AA16" s="176"/>
      <c r="AB16" s="176"/>
      <c r="AC16" s="161" t="s">
        <v>96</v>
      </c>
      <c r="AD16" s="161" t="s">
        <v>59</v>
      </c>
      <c r="AE16" s="160" t="s">
        <v>97</v>
      </c>
      <c r="AF16" s="160"/>
      <c r="AG16" s="160"/>
      <c r="AH16" s="160"/>
      <c r="AI16" s="160"/>
      <c r="AJ16" s="160"/>
      <c r="AK16" s="160" t="s">
        <v>70</v>
      </c>
      <c r="AL16" s="160"/>
      <c r="AM16" s="8"/>
    </row>
    <row r="17" spans="1:39" s="30" customFormat="1" ht="15" customHeight="1">
      <c r="A17" s="8"/>
      <c r="B17" s="164" t="s">
        <v>154</v>
      </c>
      <c r="C17" s="165"/>
      <c r="D17" s="166"/>
      <c r="E17" s="164" t="s">
        <v>153</v>
      </c>
      <c r="F17" s="166"/>
      <c r="G17" s="164" t="s">
        <v>152</v>
      </c>
      <c r="H17" s="166"/>
      <c r="I17" s="164" t="s">
        <v>151</v>
      </c>
      <c r="J17" s="165"/>
      <c r="K17" s="165"/>
      <c r="L17" s="165"/>
      <c r="M17" s="165"/>
      <c r="N17" s="165"/>
      <c r="O17" s="165"/>
      <c r="P17" s="165"/>
      <c r="Q17" s="165"/>
      <c r="R17" s="165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3"/>
      <c r="AD17" s="173"/>
      <c r="AE17" s="160"/>
      <c r="AF17" s="160"/>
      <c r="AG17" s="160"/>
      <c r="AH17" s="160"/>
      <c r="AI17" s="160"/>
      <c r="AJ17" s="160"/>
      <c r="AK17" s="160"/>
      <c r="AL17" s="160"/>
      <c r="AM17" s="8"/>
    </row>
    <row r="18" spans="1:39" s="30" customFormat="1" ht="14.45" customHeight="1">
      <c r="A18" s="8"/>
      <c r="B18" s="167"/>
      <c r="C18" s="168"/>
      <c r="D18" s="169"/>
      <c r="E18" s="167"/>
      <c r="F18" s="169"/>
      <c r="G18" s="167"/>
      <c r="H18" s="169"/>
      <c r="I18" s="185"/>
      <c r="J18" s="186"/>
      <c r="K18" s="186"/>
      <c r="L18" s="186"/>
      <c r="M18" s="186"/>
      <c r="N18" s="186"/>
      <c r="O18" s="186"/>
      <c r="P18" s="186"/>
      <c r="Q18" s="186"/>
      <c r="R18" s="18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3"/>
      <c r="AD18" s="173"/>
      <c r="AE18" s="161" t="s">
        <v>164</v>
      </c>
      <c r="AF18" s="161" t="s">
        <v>165</v>
      </c>
      <c r="AG18" s="161" t="s">
        <v>166</v>
      </c>
      <c r="AH18" s="59" t="s">
        <v>65</v>
      </c>
      <c r="AI18" s="59" t="s">
        <v>66</v>
      </c>
      <c r="AJ18" s="59" t="s">
        <v>67</v>
      </c>
      <c r="AK18" s="161" t="s">
        <v>60</v>
      </c>
      <c r="AL18" s="161" t="s">
        <v>61</v>
      </c>
      <c r="AM18" s="8"/>
    </row>
    <row r="19" spans="1:39" s="30" customFormat="1" ht="157.5">
      <c r="A19" s="8"/>
      <c r="B19" s="170"/>
      <c r="C19" s="171"/>
      <c r="D19" s="172"/>
      <c r="E19" s="170"/>
      <c r="F19" s="172"/>
      <c r="G19" s="170"/>
      <c r="H19" s="172"/>
      <c r="I19" s="158" t="s">
        <v>149</v>
      </c>
      <c r="J19" s="159"/>
      <c r="K19" s="128" t="s">
        <v>148</v>
      </c>
      <c r="L19" s="158" t="s">
        <v>147</v>
      </c>
      <c r="M19" s="182"/>
      <c r="N19" s="180" t="s">
        <v>150</v>
      </c>
      <c r="O19" s="181"/>
      <c r="P19" s="181"/>
      <c r="Q19" s="181"/>
      <c r="R19" s="182"/>
      <c r="S19" s="158" t="s">
        <v>149</v>
      </c>
      <c r="T19" s="159"/>
      <c r="U19" s="128" t="s">
        <v>148</v>
      </c>
      <c r="V19" s="128" t="s">
        <v>155</v>
      </c>
      <c r="W19" s="128" t="s">
        <v>156</v>
      </c>
      <c r="X19" s="158" t="s">
        <v>157</v>
      </c>
      <c r="Y19" s="184"/>
      <c r="Z19" s="159"/>
      <c r="AA19" s="158" t="s">
        <v>158</v>
      </c>
      <c r="AB19" s="159"/>
      <c r="AC19" s="174"/>
      <c r="AD19" s="174"/>
      <c r="AE19" s="162"/>
      <c r="AF19" s="183"/>
      <c r="AG19" s="162"/>
      <c r="AH19" s="60"/>
      <c r="AI19" s="59"/>
      <c r="AJ19" s="60"/>
      <c r="AK19" s="162"/>
      <c r="AL19" s="183"/>
      <c r="AM19" s="8"/>
    </row>
    <row r="20" spans="1:39" s="30" customFormat="1" ht="15.75" customHeight="1">
      <c r="A20" s="8"/>
      <c r="B20" s="129">
        <v>1</v>
      </c>
      <c r="C20" s="129">
        <v>2</v>
      </c>
      <c r="D20" s="129">
        <v>3</v>
      </c>
      <c r="E20" s="130">
        <v>4</v>
      </c>
      <c r="F20" s="130">
        <v>5</v>
      </c>
      <c r="G20" s="130">
        <v>6</v>
      </c>
      <c r="H20" s="130">
        <v>7</v>
      </c>
      <c r="I20" s="130">
        <v>8</v>
      </c>
      <c r="J20" s="129">
        <v>9</v>
      </c>
      <c r="K20" s="130">
        <v>10</v>
      </c>
      <c r="L20" s="129">
        <v>11</v>
      </c>
      <c r="M20" s="130">
        <v>12</v>
      </c>
      <c r="N20" s="129">
        <v>13</v>
      </c>
      <c r="O20" s="130">
        <v>14</v>
      </c>
      <c r="P20" s="130">
        <v>15</v>
      </c>
      <c r="Q20" s="130">
        <v>16</v>
      </c>
      <c r="R20" s="130">
        <v>17</v>
      </c>
      <c r="S20" s="129">
        <v>18</v>
      </c>
      <c r="T20" s="130">
        <v>19</v>
      </c>
      <c r="U20" s="129">
        <v>20</v>
      </c>
      <c r="V20" s="130">
        <v>21</v>
      </c>
      <c r="W20" s="129">
        <v>22</v>
      </c>
      <c r="X20" s="130">
        <v>23</v>
      </c>
      <c r="Y20" s="129">
        <v>24</v>
      </c>
      <c r="Z20" s="130">
        <v>25</v>
      </c>
      <c r="AA20" s="129">
        <v>26</v>
      </c>
      <c r="AB20" s="130">
        <v>27</v>
      </c>
      <c r="AC20" s="46">
        <v>25</v>
      </c>
      <c r="AD20" s="47">
        <v>26</v>
      </c>
      <c r="AE20" s="46">
        <v>27</v>
      </c>
      <c r="AF20" s="47">
        <v>28</v>
      </c>
      <c r="AG20" s="46">
        <v>29</v>
      </c>
      <c r="AH20" s="47">
        <v>30</v>
      </c>
      <c r="AI20" s="46">
        <v>31</v>
      </c>
      <c r="AJ20" s="47">
        <v>32</v>
      </c>
      <c r="AK20" s="46">
        <v>30</v>
      </c>
      <c r="AL20" s="47">
        <v>31</v>
      </c>
      <c r="AM20" s="8"/>
    </row>
    <row r="21" spans="1:39" s="30" customFormat="1" ht="24" customHeight="1">
      <c r="A21" s="64"/>
      <c r="B21" s="88"/>
      <c r="C21" s="88"/>
      <c r="D21" s="88"/>
      <c r="E21" s="113"/>
      <c r="F21" s="113"/>
      <c r="G21" s="113"/>
      <c r="H21" s="113"/>
      <c r="I21" s="113"/>
      <c r="J21" s="88"/>
      <c r="K21" s="88"/>
      <c r="L21" s="88"/>
      <c r="M21" s="88"/>
      <c r="N21" s="88"/>
      <c r="O21" s="88"/>
      <c r="P21" s="88"/>
      <c r="Q21" s="88"/>
      <c r="R21" s="114"/>
      <c r="S21" s="108">
        <v>0</v>
      </c>
      <c r="T21" s="109">
        <v>1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65" t="s">
        <v>219</v>
      </c>
      <c r="AD21" s="88" t="s">
        <v>171</v>
      </c>
      <c r="AE21" s="104">
        <f>SUM(AE32,AE79,AE140,AE162,AE177)</f>
        <v>264913.74</v>
      </c>
      <c r="AF21" s="104">
        <f>SUM(AF32,AF79,AF140,AF162,AF177)</f>
        <v>249038.30000000002</v>
      </c>
      <c r="AG21" s="104">
        <f>SUM(AG32,AG79,AG140,AG162,AG177)</f>
        <v>249038.30000000002</v>
      </c>
      <c r="AH21" s="104"/>
      <c r="AI21" s="104"/>
      <c r="AJ21" s="104"/>
      <c r="AK21" s="105">
        <f>SUM(AE21:AG21)</f>
        <v>762990.34000000008</v>
      </c>
      <c r="AL21" s="88">
        <v>2018</v>
      </c>
      <c r="AM21" s="8"/>
    </row>
    <row r="22" spans="1:39" s="30" customFormat="1" ht="78.75">
      <c r="A22" s="8"/>
      <c r="B22" s="128"/>
      <c r="C22" s="128"/>
      <c r="D22" s="128"/>
      <c r="E22" s="131"/>
      <c r="F22" s="131"/>
      <c r="G22" s="131"/>
      <c r="H22" s="131"/>
      <c r="I22" s="131"/>
      <c r="J22" s="128"/>
      <c r="K22" s="128"/>
      <c r="L22" s="128"/>
      <c r="M22" s="128"/>
      <c r="N22" s="128"/>
      <c r="O22" s="128"/>
      <c r="P22" s="128"/>
      <c r="Q22" s="128"/>
      <c r="R22" s="128"/>
      <c r="S22" s="106">
        <v>0</v>
      </c>
      <c r="T22" s="107">
        <v>1</v>
      </c>
      <c r="U22" s="106">
        <v>0</v>
      </c>
      <c r="V22" s="107">
        <v>1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62" t="s">
        <v>218</v>
      </c>
      <c r="AD22" s="61"/>
      <c r="AE22" s="59"/>
      <c r="AF22" s="59"/>
      <c r="AG22" s="59"/>
      <c r="AH22" s="59"/>
      <c r="AI22" s="59"/>
      <c r="AJ22" s="59"/>
      <c r="AK22" s="59"/>
      <c r="AL22" s="59"/>
      <c r="AM22" s="8"/>
    </row>
    <row r="23" spans="1:39" s="30" customFormat="1" ht="110.25">
      <c r="A23" s="8"/>
      <c r="B23" s="110"/>
      <c r="C23" s="110"/>
      <c r="D23" s="110"/>
      <c r="E23" s="111"/>
      <c r="F23" s="111"/>
      <c r="G23" s="111"/>
      <c r="H23" s="111"/>
      <c r="I23" s="111"/>
      <c r="J23" s="110"/>
      <c r="K23" s="110"/>
      <c r="L23" s="110"/>
      <c r="M23" s="110"/>
      <c r="N23" s="110"/>
      <c r="O23" s="110"/>
      <c r="P23" s="110"/>
      <c r="Q23" s="110"/>
      <c r="R23" s="110"/>
      <c r="S23" s="106">
        <v>0</v>
      </c>
      <c r="T23" s="107">
        <v>1</v>
      </c>
      <c r="U23" s="106">
        <v>0</v>
      </c>
      <c r="V23" s="107">
        <v>1</v>
      </c>
      <c r="W23" s="106">
        <v>0</v>
      </c>
      <c r="X23" s="106">
        <v>0</v>
      </c>
      <c r="Y23" s="106">
        <v>0</v>
      </c>
      <c r="Z23" s="106">
        <v>0</v>
      </c>
      <c r="AA23" s="106">
        <v>0</v>
      </c>
      <c r="AB23" s="107">
        <v>1</v>
      </c>
      <c r="AC23" s="63" t="s">
        <v>220</v>
      </c>
      <c r="AD23" s="66" t="s">
        <v>167</v>
      </c>
      <c r="AE23" s="59">
        <v>76.599999999999994</v>
      </c>
      <c r="AF23" s="59">
        <v>76.599999999999994</v>
      </c>
      <c r="AG23" s="59">
        <v>76.599999999999994</v>
      </c>
      <c r="AH23" s="59"/>
      <c r="AI23" s="59"/>
      <c r="AJ23" s="59"/>
      <c r="AK23" s="59"/>
      <c r="AL23" s="59"/>
      <c r="AM23" s="8"/>
    </row>
    <row r="24" spans="1:39" s="30" customFormat="1" ht="94.5">
      <c r="A24" s="8"/>
      <c r="B24" s="110"/>
      <c r="C24" s="110"/>
      <c r="D24" s="110"/>
      <c r="E24" s="111"/>
      <c r="F24" s="111"/>
      <c r="G24" s="111"/>
      <c r="H24" s="111"/>
      <c r="I24" s="111"/>
      <c r="J24" s="110"/>
      <c r="K24" s="110"/>
      <c r="L24" s="110"/>
      <c r="M24" s="110"/>
      <c r="N24" s="110"/>
      <c r="O24" s="110"/>
      <c r="P24" s="110"/>
      <c r="Q24" s="110"/>
      <c r="R24" s="110"/>
      <c r="S24" s="106">
        <v>0</v>
      </c>
      <c r="T24" s="107">
        <v>1</v>
      </c>
      <c r="U24" s="106">
        <v>0</v>
      </c>
      <c r="V24" s="107">
        <v>1</v>
      </c>
      <c r="W24" s="106">
        <v>0</v>
      </c>
      <c r="X24" s="106">
        <v>0</v>
      </c>
      <c r="Y24" s="106">
        <v>0</v>
      </c>
      <c r="Z24" s="106">
        <v>0</v>
      </c>
      <c r="AA24" s="106">
        <v>0</v>
      </c>
      <c r="AB24" s="107">
        <v>2</v>
      </c>
      <c r="AC24" s="63" t="s">
        <v>221</v>
      </c>
      <c r="AD24" s="66" t="s">
        <v>167</v>
      </c>
      <c r="AE24" s="59">
        <v>0</v>
      </c>
      <c r="AF24" s="59">
        <v>0</v>
      </c>
      <c r="AG24" s="59">
        <v>0</v>
      </c>
      <c r="AH24" s="59"/>
      <c r="AI24" s="59"/>
      <c r="AJ24" s="59"/>
      <c r="AK24" s="59"/>
      <c r="AL24" s="59"/>
      <c r="AM24" s="8"/>
    </row>
    <row r="25" spans="1:39" s="30" customFormat="1" ht="94.5">
      <c r="A25" s="8"/>
      <c r="B25" s="110"/>
      <c r="C25" s="110"/>
      <c r="D25" s="110"/>
      <c r="E25" s="111"/>
      <c r="F25" s="111"/>
      <c r="G25" s="111"/>
      <c r="H25" s="111"/>
      <c r="I25" s="111"/>
      <c r="J25" s="110"/>
      <c r="K25" s="110"/>
      <c r="L25" s="110"/>
      <c r="M25" s="110"/>
      <c r="N25" s="110"/>
      <c r="O25" s="110"/>
      <c r="P25" s="110"/>
      <c r="Q25" s="110"/>
      <c r="R25" s="110"/>
      <c r="S25" s="106">
        <v>0</v>
      </c>
      <c r="T25" s="107">
        <v>1</v>
      </c>
      <c r="U25" s="106">
        <v>0</v>
      </c>
      <c r="V25" s="107">
        <v>1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7">
        <v>3</v>
      </c>
      <c r="AC25" s="63" t="s">
        <v>222</v>
      </c>
      <c r="AD25" s="66" t="s">
        <v>167</v>
      </c>
      <c r="AE25" s="59">
        <v>100</v>
      </c>
      <c r="AF25" s="59">
        <v>100</v>
      </c>
      <c r="AG25" s="59">
        <v>100</v>
      </c>
      <c r="AH25" s="59"/>
      <c r="AI25" s="59"/>
      <c r="AJ25" s="59"/>
      <c r="AK25" s="59"/>
      <c r="AL25" s="59"/>
      <c r="AM25" s="8"/>
    </row>
    <row r="26" spans="1:39" s="30" customFormat="1" ht="94.5">
      <c r="A26" s="8"/>
      <c r="B26" s="110"/>
      <c r="C26" s="110"/>
      <c r="D26" s="110"/>
      <c r="E26" s="111"/>
      <c r="F26" s="111"/>
      <c r="G26" s="111"/>
      <c r="H26" s="111"/>
      <c r="I26" s="111"/>
      <c r="J26" s="110"/>
      <c r="K26" s="110"/>
      <c r="L26" s="110"/>
      <c r="M26" s="110"/>
      <c r="N26" s="110"/>
      <c r="O26" s="110"/>
      <c r="P26" s="110"/>
      <c r="Q26" s="110"/>
      <c r="R26" s="110"/>
      <c r="S26" s="106">
        <v>0</v>
      </c>
      <c r="T26" s="107">
        <v>1</v>
      </c>
      <c r="U26" s="106">
        <v>0</v>
      </c>
      <c r="V26" s="107">
        <v>1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7">
        <v>4</v>
      </c>
      <c r="AC26" s="63" t="s">
        <v>223</v>
      </c>
      <c r="AD26" s="66" t="s">
        <v>167</v>
      </c>
      <c r="AE26" s="59">
        <v>0</v>
      </c>
      <c r="AF26" s="59">
        <v>0</v>
      </c>
      <c r="AG26" s="59">
        <v>0</v>
      </c>
      <c r="AH26" s="59"/>
      <c r="AI26" s="59"/>
      <c r="AJ26" s="59"/>
      <c r="AK26" s="59"/>
      <c r="AL26" s="59"/>
      <c r="AM26" s="8"/>
    </row>
    <row r="27" spans="1:39" s="30" customFormat="1" ht="94.5">
      <c r="A27" s="8"/>
      <c r="B27" s="110"/>
      <c r="C27" s="110"/>
      <c r="D27" s="110"/>
      <c r="E27" s="111"/>
      <c r="F27" s="111"/>
      <c r="G27" s="111"/>
      <c r="H27" s="111"/>
      <c r="I27" s="111"/>
      <c r="J27" s="110"/>
      <c r="K27" s="110"/>
      <c r="L27" s="110"/>
      <c r="M27" s="110"/>
      <c r="N27" s="110"/>
      <c r="O27" s="110"/>
      <c r="P27" s="110"/>
      <c r="Q27" s="110"/>
      <c r="R27" s="110"/>
      <c r="S27" s="106">
        <v>0</v>
      </c>
      <c r="T27" s="107">
        <v>1</v>
      </c>
      <c r="U27" s="106">
        <v>0</v>
      </c>
      <c r="V27" s="107">
        <v>1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7">
        <v>5</v>
      </c>
      <c r="AC27" s="63" t="s">
        <v>224</v>
      </c>
      <c r="AD27" s="66" t="s">
        <v>167</v>
      </c>
      <c r="AE27" s="59">
        <v>100</v>
      </c>
      <c r="AF27" s="59">
        <v>100</v>
      </c>
      <c r="AG27" s="59">
        <v>100</v>
      </c>
      <c r="AH27" s="59"/>
      <c r="AI27" s="59"/>
      <c r="AJ27" s="59"/>
      <c r="AK27" s="59"/>
      <c r="AL27" s="59"/>
      <c r="AM27" s="8"/>
    </row>
    <row r="28" spans="1:39" s="30" customFormat="1" ht="94.5">
      <c r="A28" s="8"/>
      <c r="B28" s="110"/>
      <c r="C28" s="110"/>
      <c r="D28" s="110"/>
      <c r="E28" s="111"/>
      <c r="F28" s="111"/>
      <c r="G28" s="111"/>
      <c r="H28" s="111"/>
      <c r="I28" s="111"/>
      <c r="J28" s="110"/>
      <c r="K28" s="110"/>
      <c r="L28" s="110"/>
      <c r="M28" s="110"/>
      <c r="N28" s="110"/>
      <c r="O28" s="110"/>
      <c r="P28" s="110"/>
      <c r="Q28" s="110"/>
      <c r="R28" s="110"/>
      <c r="S28" s="106">
        <v>0</v>
      </c>
      <c r="T28" s="107">
        <v>1</v>
      </c>
      <c r="U28" s="106">
        <v>0</v>
      </c>
      <c r="V28" s="107">
        <v>1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7">
        <v>6</v>
      </c>
      <c r="AC28" s="63" t="s">
        <v>225</v>
      </c>
      <c r="AD28" s="66" t="s">
        <v>167</v>
      </c>
      <c r="AE28" s="59">
        <v>0</v>
      </c>
      <c r="AF28" s="59">
        <v>0</v>
      </c>
      <c r="AG28" s="59">
        <v>0</v>
      </c>
      <c r="AH28" s="59"/>
      <c r="AI28" s="59"/>
      <c r="AJ28" s="59"/>
      <c r="AK28" s="59"/>
      <c r="AL28" s="59"/>
      <c r="AM28" s="8"/>
    </row>
    <row r="29" spans="1:39" s="30" customFormat="1" ht="110.25">
      <c r="A29" s="8"/>
      <c r="B29" s="110"/>
      <c r="C29" s="110"/>
      <c r="D29" s="110"/>
      <c r="E29" s="111"/>
      <c r="F29" s="111"/>
      <c r="G29" s="111"/>
      <c r="H29" s="111"/>
      <c r="I29" s="111"/>
      <c r="J29" s="110"/>
      <c r="K29" s="110"/>
      <c r="L29" s="110"/>
      <c r="M29" s="110"/>
      <c r="N29" s="110"/>
      <c r="O29" s="110"/>
      <c r="P29" s="110"/>
      <c r="Q29" s="110"/>
      <c r="R29" s="110"/>
      <c r="S29" s="106">
        <v>0</v>
      </c>
      <c r="T29" s="107">
        <v>1</v>
      </c>
      <c r="U29" s="106">
        <v>0</v>
      </c>
      <c r="V29" s="107">
        <v>1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7">
        <v>7</v>
      </c>
      <c r="AC29" s="63" t="s">
        <v>226</v>
      </c>
      <c r="AD29" s="66" t="s">
        <v>167</v>
      </c>
      <c r="AE29" s="59">
        <v>62</v>
      </c>
      <c r="AF29" s="59">
        <v>62</v>
      </c>
      <c r="AG29" s="59">
        <v>62</v>
      </c>
      <c r="AH29" s="59"/>
      <c r="AI29" s="59"/>
      <c r="AJ29" s="59"/>
      <c r="AK29" s="59"/>
      <c r="AL29" s="59"/>
      <c r="AM29" s="8"/>
    </row>
    <row r="30" spans="1:39" s="30" customFormat="1" ht="47.25" hidden="1">
      <c r="A30" s="8"/>
      <c r="B30" s="110"/>
      <c r="C30" s="110"/>
      <c r="D30" s="110"/>
      <c r="E30" s="111"/>
      <c r="F30" s="111"/>
      <c r="G30" s="111"/>
      <c r="H30" s="111"/>
      <c r="I30" s="111"/>
      <c r="J30" s="110"/>
      <c r="K30" s="110"/>
      <c r="L30" s="110"/>
      <c r="M30" s="110"/>
      <c r="N30" s="110"/>
      <c r="O30" s="110"/>
      <c r="P30" s="110"/>
      <c r="Q30" s="110"/>
      <c r="R30" s="110"/>
      <c r="S30" s="106">
        <v>0</v>
      </c>
      <c r="T30" s="107">
        <v>1</v>
      </c>
      <c r="U30" s="106">
        <v>0</v>
      </c>
      <c r="V30" s="107">
        <v>1</v>
      </c>
      <c r="W30" s="106">
        <v>0</v>
      </c>
      <c r="X30" s="106">
        <v>0</v>
      </c>
      <c r="Y30" s="106">
        <v>0</v>
      </c>
      <c r="Z30" s="106">
        <v>0</v>
      </c>
      <c r="AA30" s="106">
        <v>0</v>
      </c>
      <c r="AB30" s="107">
        <v>8</v>
      </c>
      <c r="AC30" s="63" t="s">
        <v>227</v>
      </c>
      <c r="AD30" s="66" t="s">
        <v>167</v>
      </c>
      <c r="AE30" s="59">
        <v>86</v>
      </c>
      <c r="AF30" s="59">
        <v>86</v>
      </c>
      <c r="AG30" s="59">
        <v>86</v>
      </c>
      <c r="AH30" s="59"/>
      <c r="AI30" s="59"/>
      <c r="AJ30" s="59"/>
      <c r="AK30" s="59"/>
      <c r="AL30" s="59"/>
      <c r="AM30" s="8"/>
    </row>
    <row r="31" spans="1:39" s="30" customFormat="1" ht="54.75" hidden="1" customHeight="1">
      <c r="A31" s="8"/>
      <c r="B31" s="177" t="s">
        <v>264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9"/>
      <c r="AM31" s="8"/>
    </row>
    <row r="32" spans="1:39" s="30" customFormat="1" ht="31.5">
      <c r="A32" s="8"/>
      <c r="B32" s="115"/>
      <c r="C32" s="115"/>
      <c r="D32" s="115"/>
      <c r="E32" s="132"/>
      <c r="F32" s="132"/>
      <c r="G32" s="132"/>
      <c r="H32" s="132"/>
      <c r="I32" s="132"/>
      <c r="J32" s="115"/>
      <c r="K32" s="115"/>
      <c r="L32" s="115"/>
      <c r="M32" s="115"/>
      <c r="N32" s="115"/>
      <c r="O32" s="115"/>
      <c r="P32" s="115"/>
      <c r="Q32" s="116"/>
      <c r="R32" s="116"/>
      <c r="S32" s="108">
        <v>0</v>
      </c>
      <c r="T32" s="109">
        <v>1</v>
      </c>
      <c r="U32" s="108">
        <v>1</v>
      </c>
      <c r="V32" s="109">
        <v>0</v>
      </c>
      <c r="W32" s="108">
        <v>0</v>
      </c>
      <c r="X32" s="108">
        <v>0</v>
      </c>
      <c r="Y32" s="108">
        <v>0</v>
      </c>
      <c r="Z32" s="108">
        <v>0</v>
      </c>
      <c r="AA32" s="108">
        <v>0</v>
      </c>
      <c r="AB32" s="109">
        <v>0</v>
      </c>
      <c r="AC32" s="80" t="s">
        <v>168</v>
      </c>
      <c r="AD32" s="81" t="s">
        <v>171</v>
      </c>
      <c r="AE32" s="143">
        <f>SUM(AE33,AE52)</f>
        <v>81559.700000000012</v>
      </c>
      <c r="AF32" s="143">
        <f t="shared" ref="AF32:AK32" si="0">SUM(AF33,AF52)</f>
        <v>80955.8</v>
      </c>
      <c r="AG32" s="143">
        <f t="shared" si="0"/>
        <v>80955.8</v>
      </c>
      <c r="AH32" s="143">
        <f t="shared" si="0"/>
        <v>0</v>
      </c>
      <c r="AI32" s="143">
        <f t="shared" si="0"/>
        <v>0</v>
      </c>
      <c r="AJ32" s="143">
        <f t="shared" si="0"/>
        <v>0</v>
      </c>
      <c r="AK32" s="143">
        <f t="shared" si="0"/>
        <v>243471.3</v>
      </c>
      <c r="AL32" s="86">
        <v>2018</v>
      </c>
      <c r="AM32" s="8"/>
    </row>
    <row r="33" spans="1:39" s="6" customFormat="1" ht="47.25">
      <c r="A33" s="8"/>
      <c r="B33" s="110"/>
      <c r="C33" s="110"/>
      <c r="D33" s="110"/>
      <c r="E33" s="111"/>
      <c r="F33" s="111"/>
      <c r="G33" s="111"/>
      <c r="H33" s="111"/>
      <c r="I33" s="111"/>
      <c r="J33" s="110"/>
      <c r="K33" s="110"/>
      <c r="L33" s="110"/>
      <c r="M33" s="110"/>
      <c r="N33" s="110"/>
      <c r="O33" s="110"/>
      <c r="P33" s="110"/>
      <c r="Q33" s="110"/>
      <c r="R33" s="110"/>
      <c r="S33" s="106">
        <v>0</v>
      </c>
      <c r="T33" s="107">
        <v>1</v>
      </c>
      <c r="U33" s="107">
        <v>1</v>
      </c>
      <c r="V33" s="106">
        <v>0</v>
      </c>
      <c r="W33" s="110">
        <v>1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69" t="s">
        <v>228</v>
      </c>
      <c r="AD33" s="76" t="s">
        <v>171</v>
      </c>
      <c r="AE33" s="142">
        <f>SUM(AE36,AE43,AE45,AE46,AE47,AE48)</f>
        <v>81509.700000000012</v>
      </c>
      <c r="AF33" s="142">
        <f t="shared" ref="AF33:AK33" si="1">SUM(AF36,AF43,AF45,AF46,AF47,AF48)</f>
        <v>80905.8</v>
      </c>
      <c r="AG33" s="142">
        <f t="shared" si="1"/>
        <v>80905.8</v>
      </c>
      <c r="AH33" s="142">
        <f t="shared" si="1"/>
        <v>0</v>
      </c>
      <c r="AI33" s="142">
        <f t="shared" si="1"/>
        <v>0</v>
      </c>
      <c r="AJ33" s="142">
        <f t="shared" si="1"/>
        <v>0</v>
      </c>
      <c r="AK33" s="142">
        <f t="shared" si="1"/>
        <v>243321.3</v>
      </c>
      <c r="AL33" s="87">
        <v>2018</v>
      </c>
      <c r="AM33" s="8"/>
    </row>
    <row r="34" spans="1:39" s="6" customFormat="1" ht="30">
      <c r="A34" s="8"/>
      <c r="B34" s="110"/>
      <c r="C34" s="110"/>
      <c r="D34" s="110"/>
      <c r="E34" s="111"/>
      <c r="F34" s="111"/>
      <c r="G34" s="111"/>
      <c r="H34" s="111"/>
      <c r="I34" s="111"/>
      <c r="J34" s="110"/>
      <c r="K34" s="110"/>
      <c r="L34" s="110"/>
      <c r="M34" s="110"/>
      <c r="N34" s="110"/>
      <c r="O34" s="110"/>
      <c r="P34" s="110"/>
      <c r="Q34" s="110"/>
      <c r="R34" s="110"/>
      <c r="S34" s="106">
        <v>0</v>
      </c>
      <c r="T34" s="107">
        <v>1</v>
      </c>
      <c r="U34" s="107">
        <v>1</v>
      </c>
      <c r="V34" s="106">
        <v>0</v>
      </c>
      <c r="W34" s="110">
        <v>1</v>
      </c>
      <c r="X34" s="110">
        <v>0</v>
      </c>
      <c r="Y34" s="110">
        <v>0</v>
      </c>
      <c r="Z34" s="110">
        <v>0</v>
      </c>
      <c r="AA34" s="110">
        <v>0</v>
      </c>
      <c r="AB34" s="110">
        <v>1</v>
      </c>
      <c r="AC34" s="140" t="s">
        <v>229</v>
      </c>
      <c r="AD34" s="76" t="s">
        <v>167</v>
      </c>
      <c r="AE34" s="87">
        <v>65</v>
      </c>
      <c r="AF34" s="87">
        <v>68</v>
      </c>
      <c r="AG34" s="87">
        <v>70</v>
      </c>
      <c r="AH34" s="87"/>
      <c r="AI34" s="87"/>
      <c r="AJ34" s="87"/>
      <c r="AK34" s="87"/>
      <c r="AL34" s="87"/>
      <c r="AM34" s="8"/>
    </row>
    <row r="35" spans="1:39" s="6" customFormat="1" ht="90">
      <c r="A35" s="8"/>
      <c r="B35" s="110"/>
      <c r="C35" s="110"/>
      <c r="D35" s="110"/>
      <c r="E35" s="111"/>
      <c r="F35" s="111"/>
      <c r="G35" s="111"/>
      <c r="H35" s="111"/>
      <c r="I35" s="111"/>
      <c r="J35" s="110"/>
      <c r="K35" s="110"/>
      <c r="L35" s="110"/>
      <c r="M35" s="110"/>
      <c r="N35" s="110"/>
      <c r="O35" s="110"/>
      <c r="P35" s="110"/>
      <c r="Q35" s="110"/>
      <c r="R35" s="110"/>
      <c r="S35" s="106">
        <v>0</v>
      </c>
      <c r="T35" s="107">
        <v>1</v>
      </c>
      <c r="U35" s="107">
        <v>1</v>
      </c>
      <c r="V35" s="106">
        <v>0</v>
      </c>
      <c r="W35" s="110">
        <v>1</v>
      </c>
      <c r="X35" s="110">
        <v>0</v>
      </c>
      <c r="Y35" s="110">
        <v>0</v>
      </c>
      <c r="Z35" s="110">
        <v>0</v>
      </c>
      <c r="AA35" s="110">
        <v>0</v>
      </c>
      <c r="AB35" s="110">
        <v>2</v>
      </c>
      <c r="AC35" s="140" t="s">
        <v>230</v>
      </c>
      <c r="AD35" s="68" t="s">
        <v>167</v>
      </c>
      <c r="AE35" s="119">
        <v>50</v>
      </c>
      <c r="AF35" s="87">
        <v>100</v>
      </c>
      <c r="AG35" s="87">
        <v>100</v>
      </c>
      <c r="AH35" s="87"/>
      <c r="AI35" s="87"/>
      <c r="AJ35" s="87"/>
      <c r="AK35" s="87"/>
      <c r="AL35" s="87"/>
      <c r="AM35" s="8"/>
    </row>
    <row r="36" spans="1:39" s="6" customFormat="1" ht="78.75">
      <c r="A36" s="8"/>
      <c r="B36" s="110"/>
      <c r="C36" s="110"/>
      <c r="D36" s="110"/>
      <c r="E36" s="111"/>
      <c r="F36" s="111"/>
      <c r="G36" s="111"/>
      <c r="H36" s="111"/>
      <c r="I36" s="111"/>
      <c r="J36" s="110"/>
      <c r="K36" s="110"/>
      <c r="L36" s="110"/>
      <c r="M36" s="110"/>
      <c r="N36" s="110"/>
      <c r="O36" s="110"/>
      <c r="P36" s="110"/>
      <c r="Q36" s="110"/>
      <c r="R36" s="110"/>
      <c r="S36" s="106">
        <v>0</v>
      </c>
      <c r="T36" s="107">
        <v>1</v>
      </c>
      <c r="U36" s="107">
        <v>1</v>
      </c>
      <c r="V36" s="106">
        <v>0</v>
      </c>
      <c r="W36" s="110">
        <v>1</v>
      </c>
      <c r="X36" s="110">
        <v>0</v>
      </c>
      <c r="Y36" s="110">
        <v>0</v>
      </c>
      <c r="Z36" s="110">
        <v>2</v>
      </c>
      <c r="AA36" s="110">
        <v>0</v>
      </c>
      <c r="AB36" s="110">
        <v>0</v>
      </c>
      <c r="AC36" s="69" t="s">
        <v>250</v>
      </c>
      <c r="AD36" s="76" t="s">
        <v>171</v>
      </c>
      <c r="AE36" s="145">
        <f>SUM(AE37:AE38)</f>
        <v>73232.95</v>
      </c>
      <c r="AF36" s="91">
        <f>SUM(AF37:AF38)</f>
        <v>73263</v>
      </c>
      <c r="AG36" s="91">
        <f>SUM(AG37:AG38)</f>
        <v>73263</v>
      </c>
      <c r="AH36" s="91"/>
      <c r="AI36" s="91"/>
      <c r="AJ36" s="91"/>
      <c r="AK36" s="91">
        <f>SUM(AE36:AJ36)</f>
        <v>219758.95</v>
      </c>
      <c r="AL36" s="87">
        <v>2018</v>
      </c>
      <c r="AM36" s="8"/>
    </row>
    <row r="37" spans="1:39" s="6" customFormat="1" ht="17.25" customHeight="1">
      <c r="A37" s="8"/>
      <c r="B37" s="110">
        <v>6</v>
      </c>
      <c r="C37" s="110">
        <v>1</v>
      </c>
      <c r="D37" s="110">
        <v>0</v>
      </c>
      <c r="E37" s="111">
        <v>0</v>
      </c>
      <c r="F37" s="111">
        <v>7</v>
      </c>
      <c r="G37" s="111">
        <v>0</v>
      </c>
      <c r="H37" s="111">
        <v>1</v>
      </c>
      <c r="I37" s="111">
        <v>0</v>
      </c>
      <c r="J37" s="110">
        <v>1</v>
      </c>
      <c r="K37" s="110">
        <v>1</v>
      </c>
      <c r="L37" s="110">
        <v>0</v>
      </c>
      <c r="M37" s="110">
        <v>1</v>
      </c>
      <c r="N37" s="110">
        <v>1</v>
      </c>
      <c r="O37" s="110">
        <v>0</v>
      </c>
      <c r="P37" s="110">
        <v>7</v>
      </c>
      <c r="Q37" s="110">
        <v>4</v>
      </c>
      <c r="R37" s="110" t="s">
        <v>258</v>
      </c>
      <c r="S37" s="106">
        <v>0</v>
      </c>
      <c r="T37" s="107">
        <v>1</v>
      </c>
      <c r="U37" s="107">
        <v>1</v>
      </c>
      <c r="V37" s="106">
        <v>0</v>
      </c>
      <c r="W37" s="110">
        <v>1</v>
      </c>
      <c r="X37" s="110">
        <v>0</v>
      </c>
      <c r="Y37" s="110">
        <v>0</v>
      </c>
      <c r="Z37" s="110">
        <v>2</v>
      </c>
      <c r="AA37" s="110">
        <v>0</v>
      </c>
      <c r="AB37" s="110">
        <v>0</v>
      </c>
      <c r="AC37" s="69" t="s">
        <v>169</v>
      </c>
      <c r="AD37" s="76" t="s">
        <v>171</v>
      </c>
      <c r="AE37" s="144">
        <v>39362</v>
      </c>
      <c r="AF37" s="91">
        <v>39362</v>
      </c>
      <c r="AG37" s="91">
        <v>39362</v>
      </c>
      <c r="AH37" s="91"/>
      <c r="AI37" s="91"/>
      <c r="AJ37" s="91"/>
      <c r="AK37" s="91">
        <f>SUM(AE37:AJ37)</f>
        <v>118086</v>
      </c>
      <c r="AL37" s="87">
        <v>2018</v>
      </c>
      <c r="AM37" s="8"/>
    </row>
    <row r="38" spans="1:39" s="6" customFormat="1" ht="15.75">
      <c r="A38" s="8"/>
      <c r="B38" s="110">
        <v>6</v>
      </c>
      <c r="C38" s="110">
        <v>1</v>
      </c>
      <c r="D38" s="110">
        <v>0</v>
      </c>
      <c r="E38" s="111">
        <v>0</v>
      </c>
      <c r="F38" s="111">
        <v>7</v>
      </c>
      <c r="G38" s="111">
        <v>0</v>
      </c>
      <c r="H38" s="111">
        <v>1</v>
      </c>
      <c r="I38" s="111">
        <v>0</v>
      </c>
      <c r="J38" s="110">
        <v>1</v>
      </c>
      <c r="K38" s="110">
        <v>1</v>
      </c>
      <c r="L38" s="110">
        <v>0</v>
      </c>
      <c r="M38" s="110">
        <v>1</v>
      </c>
      <c r="N38" s="110">
        <v>2</v>
      </c>
      <c r="O38" s="110">
        <v>0</v>
      </c>
      <c r="P38" s="110">
        <v>0</v>
      </c>
      <c r="Q38" s="110">
        <v>3</v>
      </c>
      <c r="R38" s="110" t="s">
        <v>13</v>
      </c>
      <c r="S38" s="106">
        <v>0</v>
      </c>
      <c r="T38" s="107">
        <v>1</v>
      </c>
      <c r="U38" s="107">
        <v>1</v>
      </c>
      <c r="V38" s="106">
        <v>0</v>
      </c>
      <c r="W38" s="110">
        <v>1</v>
      </c>
      <c r="X38" s="110">
        <v>0</v>
      </c>
      <c r="Y38" s="110">
        <v>0</v>
      </c>
      <c r="Z38" s="110">
        <v>2</v>
      </c>
      <c r="AA38" s="110">
        <v>0</v>
      </c>
      <c r="AB38" s="110">
        <v>0</v>
      </c>
      <c r="AC38" s="69" t="s">
        <v>170</v>
      </c>
      <c r="AD38" s="76" t="s">
        <v>171</v>
      </c>
      <c r="AE38" s="145">
        <v>33870.949999999997</v>
      </c>
      <c r="AF38" s="142">
        <v>33901</v>
      </c>
      <c r="AG38" s="142">
        <v>33901</v>
      </c>
      <c r="AH38" s="142"/>
      <c r="AI38" s="142"/>
      <c r="AJ38" s="142"/>
      <c r="AK38" s="142">
        <f>SUM(AE38:AJ38)</f>
        <v>101672.95</v>
      </c>
      <c r="AL38" s="87">
        <v>2018</v>
      </c>
      <c r="AM38" s="8"/>
    </row>
    <row r="39" spans="1:39" s="6" customFormat="1" ht="63">
      <c r="A39" s="8"/>
      <c r="B39" s="110"/>
      <c r="C39" s="110"/>
      <c r="D39" s="110"/>
      <c r="E39" s="111"/>
      <c r="F39" s="111"/>
      <c r="G39" s="111"/>
      <c r="H39" s="111"/>
      <c r="I39" s="111"/>
      <c r="J39" s="110"/>
      <c r="K39" s="110"/>
      <c r="L39" s="110"/>
      <c r="M39" s="110"/>
      <c r="N39" s="110"/>
      <c r="O39" s="110"/>
      <c r="P39" s="110"/>
      <c r="Q39" s="110"/>
      <c r="R39" s="110"/>
      <c r="S39" s="106">
        <v>0</v>
      </c>
      <c r="T39" s="107">
        <v>1</v>
      </c>
      <c r="U39" s="107">
        <v>1</v>
      </c>
      <c r="V39" s="106">
        <v>0</v>
      </c>
      <c r="W39" s="110">
        <v>1</v>
      </c>
      <c r="X39" s="110">
        <v>0</v>
      </c>
      <c r="Y39" s="110">
        <v>0</v>
      </c>
      <c r="Z39" s="110">
        <v>2</v>
      </c>
      <c r="AA39" s="110">
        <v>0</v>
      </c>
      <c r="AB39" s="110">
        <v>1</v>
      </c>
      <c r="AC39" s="67" t="s">
        <v>19</v>
      </c>
      <c r="AD39" s="70" t="s">
        <v>167</v>
      </c>
      <c r="AE39" s="119">
        <v>6</v>
      </c>
      <c r="AF39" s="87">
        <v>6</v>
      </c>
      <c r="AG39" s="87">
        <v>6</v>
      </c>
      <c r="AH39" s="87"/>
      <c r="AI39" s="87"/>
      <c r="AJ39" s="87"/>
      <c r="AK39" s="87"/>
      <c r="AL39" s="87"/>
      <c r="AM39" s="8"/>
    </row>
    <row r="40" spans="1:39" s="6" customFormat="1" ht="63">
      <c r="A40" s="8"/>
      <c r="B40" s="110"/>
      <c r="C40" s="110"/>
      <c r="D40" s="110"/>
      <c r="E40" s="111"/>
      <c r="F40" s="111"/>
      <c r="G40" s="111"/>
      <c r="H40" s="111"/>
      <c r="I40" s="111"/>
      <c r="J40" s="110"/>
      <c r="K40" s="110"/>
      <c r="L40" s="110"/>
      <c r="M40" s="110"/>
      <c r="N40" s="110"/>
      <c r="O40" s="110"/>
      <c r="P40" s="110"/>
      <c r="Q40" s="110"/>
      <c r="R40" s="110"/>
      <c r="S40" s="106">
        <v>0</v>
      </c>
      <c r="T40" s="107">
        <v>1</v>
      </c>
      <c r="U40" s="107">
        <v>1</v>
      </c>
      <c r="V40" s="106">
        <v>0</v>
      </c>
      <c r="W40" s="110">
        <v>1</v>
      </c>
      <c r="X40" s="110">
        <v>0</v>
      </c>
      <c r="Y40" s="110">
        <v>0</v>
      </c>
      <c r="Z40" s="110">
        <v>2</v>
      </c>
      <c r="AA40" s="110">
        <v>0</v>
      </c>
      <c r="AB40" s="110">
        <v>2</v>
      </c>
      <c r="AC40" s="67" t="s">
        <v>20</v>
      </c>
      <c r="AD40" s="68" t="s">
        <v>248</v>
      </c>
      <c r="AE40" s="119">
        <v>1</v>
      </c>
      <c r="AF40" s="87">
        <v>1</v>
      </c>
      <c r="AG40" s="87">
        <v>1</v>
      </c>
      <c r="AH40" s="87"/>
      <c r="AI40" s="87"/>
      <c r="AJ40" s="87"/>
      <c r="AK40" s="87"/>
      <c r="AL40" s="87"/>
      <c r="AM40" s="8"/>
    </row>
    <row r="41" spans="1:39" s="6" customFormat="1" ht="47.25">
      <c r="A41" s="8"/>
      <c r="B41" s="110"/>
      <c r="C41" s="110"/>
      <c r="D41" s="110"/>
      <c r="E41" s="111"/>
      <c r="F41" s="111"/>
      <c r="G41" s="111"/>
      <c r="H41" s="111"/>
      <c r="I41" s="111"/>
      <c r="J41" s="110"/>
      <c r="K41" s="110"/>
      <c r="L41" s="110"/>
      <c r="M41" s="110"/>
      <c r="N41" s="110"/>
      <c r="O41" s="110"/>
      <c r="P41" s="110"/>
      <c r="Q41" s="110"/>
      <c r="R41" s="110"/>
      <c r="S41" s="106">
        <v>0</v>
      </c>
      <c r="T41" s="107">
        <v>1</v>
      </c>
      <c r="U41" s="107">
        <v>1</v>
      </c>
      <c r="V41" s="106">
        <v>0</v>
      </c>
      <c r="W41" s="110">
        <v>1</v>
      </c>
      <c r="X41" s="110">
        <v>0</v>
      </c>
      <c r="Y41" s="110">
        <v>0</v>
      </c>
      <c r="Z41" s="110">
        <v>2</v>
      </c>
      <c r="AA41" s="110">
        <v>0</v>
      </c>
      <c r="AB41" s="110">
        <v>3</v>
      </c>
      <c r="AC41" s="67" t="s">
        <v>21</v>
      </c>
      <c r="AD41" s="68" t="s">
        <v>167</v>
      </c>
      <c r="AE41" s="146">
        <v>100</v>
      </c>
      <c r="AF41" s="59">
        <v>100</v>
      </c>
      <c r="AG41" s="59">
        <v>100</v>
      </c>
      <c r="AH41" s="59"/>
      <c r="AI41" s="59"/>
      <c r="AJ41" s="59"/>
      <c r="AK41" s="59"/>
      <c r="AL41" s="59"/>
      <c r="AM41" s="8"/>
    </row>
    <row r="42" spans="1:39" s="6" customFormat="1" ht="63">
      <c r="A42" s="8"/>
      <c r="B42" s="110"/>
      <c r="C42" s="110"/>
      <c r="D42" s="110"/>
      <c r="E42" s="111"/>
      <c r="F42" s="111"/>
      <c r="G42" s="111"/>
      <c r="H42" s="111"/>
      <c r="I42" s="111"/>
      <c r="J42" s="110"/>
      <c r="K42" s="110"/>
      <c r="L42" s="110"/>
      <c r="M42" s="110"/>
      <c r="N42" s="110"/>
      <c r="O42" s="110"/>
      <c r="P42" s="110"/>
      <c r="Q42" s="110"/>
      <c r="R42" s="110"/>
      <c r="S42" s="106">
        <v>0</v>
      </c>
      <c r="T42" s="107">
        <v>1</v>
      </c>
      <c r="U42" s="107">
        <v>1</v>
      </c>
      <c r="V42" s="106">
        <v>0</v>
      </c>
      <c r="W42" s="110">
        <v>1</v>
      </c>
      <c r="X42" s="110">
        <v>0</v>
      </c>
      <c r="Y42" s="110">
        <v>0</v>
      </c>
      <c r="Z42" s="110">
        <v>2</v>
      </c>
      <c r="AA42" s="110">
        <v>0</v>
      </c>
      <c r="AB42" s="110">
        <v>4</v>
      </c>
      <c r="AC42" s="67" t="s">
        <v>22</v>
      </c>
      <c r="AD42" s="68" t="s">
        <v>248</v>
      </c>
      <c r="AE42" s="146">
        <v>1</v>
      </c>
      <c r="AF42" s="59">
        <v>1</v>
      </c>
      <c r="AG42" s="59">
        <v>1</v>
      </c>
      <c r="AH42" s="59"/>
      <c r="AI42" s="59"/>
      <c r="AJ42" s="59"/>
      <c r="AK42" s="59"/>
      <c r="AL42" s="59"/>
      <c r="AM42" s="8"/>
    </row>
    <row r="43" spans="1:39" s="6" customFormat="1" ht="47.25">
      <c r="A43" s="8"/>
      <c r="B43" s="110">
        <v>6</v>
      </c>
      <c r="C43" s="110">
        <v>1</v>
      </c>
      <c r="D43" s="110">
        <v>0</v>
      </c>
      <c r="E43" s="111">
        <v>0</v>
      </c>
      <c r="F43" s="111">
        <v>7</v>
      </c>
      <c r="G43" s="111">
        <v>0</v>
      </c>
      <c r="H43" s="111">
        <v>1</v>
      </c>
      <c r="I43" s="111">
        <v>0</v>
      </c>
      <c r="J43" s="110">
        <v>1</v>
      </c>
      <c r="K43" s="110">
        <v>1</v>
      </c>
      <c r="L43" s="110">
        <v>0</v>
      </c>
      <c r="M43" s="110">
        <v>1</v>
      </c>
      <c r="N43" s="110">
        <v>2</v>
      </c>
      <c r="O43" s="110">
        <v>0</v>
      </c>
      <c r="P43" s="110">
        <v>0</v>
      </c>
      <c r="Q43" s="110">
        <v>4</v>
      </c>
      <c r="R43" s="110" t="s">
        <v>13</v>
      </c>
      <c r="S43" s="106">
        <v>0</v>
      </c>
      <c r="T43" s="107">
        <v>1</v>
      </c>
      <c r="U43" s="107">
        <v>1</v>
      </c>
      <c r="V43" s="106">
        <v>0</v>
      </c>
      <c r="W43" s="110">
        <v>1</v>
      </c>
      <c r="X43" s="110">
        <v>0</v>
      </c>
      <c r="Y43" s="110">
        <v>0</v>
      </c>
      <c r="Z43" s="110">
        <v>3</v>
      </c>
      <c r="AA43" s="110">
        <v>0</v>
      </c>
      <c r="AB43" s="110">
        <v>0</v>
      </c>
      <c r="AC43" s="69" t="s">
        <v>251</v>
      </c>
      <c r="AD43" s="76" t="s">
        <v>171</v>
      </c>
      <c r="AE43" s="147">
        <v>1384.5</v>
      </c>
      <c r="AF43" s="92">
        <v>1384.5</v>
      </c>
      <c r="AG43" s="92">
        <v>1384.5</v>
      </c>
      <c r="AH43" s="91"/>
      <c r="AI43" s="91"/>
      <c r="AJ43" s="91"/>
      <c r="AK43" s="91">
        <f>SUM(AE43:AJ43)</f>
        <v>4153.5</v>
      </c>
      <c r="AL43" s="59">
        <v>2018</v>
      </c>
      <c r="AM43" s="8"/>
    </row>
    <row r="44" spans="1:39" s="6" customFormat="1" ht="63">
      <c r="A44" s="8"/>
      <c r="B44" s="110"/>
      <c r="C44" s="110"/>
      <c r="D44" s="110"/>
      <c r="E44" s="111"/>
      <c r="F44" s="111"/>
      <c r="G44" s="111"/>
      <c r="H44" s="111"/>
      <c r="I44" s="111"/>
      <c r="J44" s="110"/>
      <c r="K44" s="110"/>
      <c r="L44" s="110"/>
      <c r="M44" s="110"/>
      <c r="N44" s="110"/>
      <c r="O44" s="110"/>
      <c r="P44" s="110"/>
      <c r="Q44" s="110"/>
      <c r="R44" s="110"/>
      <c r="S44" s="106">
        <v>0</v>
      </c>
      <c r="T44" s="107">
        <v>1</v>
      </c>
      <c r="U44" s="107">
        <v>1</v>
      </c>
      <c r="V44" s="106">
        <v>0</v>
      </c>
      <c r="W44" s="110">
        <v>1</v>
      </c>
      <c r="X44" s="110">
        <v>0</v>
      </c>
      <c r="Y44" s="110">
        <v>0</v>
      </c>
      <c r="Z44" s="110">
        <v>3</v>
      </c>
      <c r="AA44" s="110">
        <v>0</v>
      </c>
      <c r="AB44" s="110">
        <v>1</v>
      </c>
      <c r="AC44" s="67" t="s">
        <v>18</v>
      </c>
      <c r="AD44" s="68" t="s">
        <v>167</v>
      </c>
      <c r="AE44" s="146">
        <v>100</v>
      </c>
      <c r="AF44" s="59">
        <v>100</v>
      </c>
      <c r="AG44" s="59">
        <v>100</v>
      </c>
      <c r="AH44" s="59"/>
      <c r="AI44" s="59"/>
      <c r="AJ44" s="59"/>
      <c r="AK44" s="59"/>
      <c r="AL44" s="59"/>
      <c r="AM44" s="8"/>
    </row>
    <row r="45" spans="1:39" s="6" customFormat="1" ht="56.25" customHeight="1">
      <c r="A45" s="8"/>
      <c r="B45" s="110">
        <v>6</v>
      </c>
      <c r="C45" s="110">
        <v>1</v>
      </c>
      <c r="D45" s="110">
        <v>0</v>
      </c>
      <c r="E45" s="111">
        <v>1</v>
      </c>
      <c r="F45" s="111">
        <v>0</v>
      </c>
      <c r="G45" s="111">
        <v>0</v>
      </c>
      <c r="H45" s="111">
        <v>4</v>
      </c>
      <c r="I45" s="111">
        <v>0</v>
      </c>
      <c r="J45" s="110">
        <v>1</v>
      </c>
      <c r="K45" s="110">
        <v>1</v>
      </c>
      <c r="L45" s="110">
        <v>0</v>
      </c>
      <c r="M45" s="110">
        <v>1</v>
      </c>
      <c r="N45" s="110">
        <v>1</v>
      </c>
      <c r="O45" s="110">
        <v>0</v>
      </c>
      <c r="P45" s="110">
        <v>5</v>
      </c>
      <c r="Q45" s="110">
        <v>0</v>
      </c>
      <c r="R45" s="110" t="s">
        <v>257</v>
      </c>
      <c r="S45" s="106">
        <v>0</v>
      </c>
      <c r="T45" s="107">
        <v>1</v>
      </c>
      <c r="U45" s="107">
        <v>1</v>
      </c>
      <c r="V45" s="106">
        <v>0</v>
      </c>
      <c r="W45" s="110">
        <v>1</v>
      </c>
      <c r="X45" s="110">
        <v>0</v>
      </c>
      <c r="Y45" s="110">
        <v>0</v>
      </c>
      <c r="Z45" s="110">
        <v>4</v>
      </c>
      <c r="AA45" s="110">
        <v>0</v>
      </c>
      <c r="AB45" s="110">
        <v>0</v>
      </c>
      <c r="AC45" s="71" t="s">
        <v>252</v>
      </c>
      <c r="AD45" s="76" t="s">
        <v>171</v>
      </c>
      <c r="AE45" s="144">
        <v>4417.1000000000004</v>
      </c>
      <c r="AF45" s="91">
        <v>4417.1000000000004</v>
      </c>
      <c r="AG45" s="91">
        <v>4417.1000000000004</v>
      </c>
      <c r="AH45" s="91"/>
      <c r="AI45" s="91"/>
      <c r="AJ45" s="91"/>
      <c r="AK45" s="91">
        <f>SUM(AE45:AJ45)</f>
        <v>13251.300000000001</v>
      </c>
      <c r="AL45" s="59">
        <v>2018</v>
      </c>
      <c r="AM45" s="8"/>
    </row>
    <row r="46" spans="1:39" s="6" customFormat="1" ht="31.5">
      <c r="A46" s="8"/>
      <c r="B46" s="110">
        <v>6</v>
      </c>
      <c r="C46" s="110">
        <v>1</v>
      </c>
      <c r="D46" s="110">
        <v>0</v>
      </c>
      <c r="E46" s="111">
        <v>0</v>
      </c>
      <c r="F46" s="111">
        <v>7</v>
      </c>
      <c r="G46" s="111">
        <v>0</v>
      </c>
      <c r="H46" s="111">
        <v>1</v>
      </c>
      <c r="I46" s="111">
        <v>0</v>
      </c>
      <c r="J46" s="110">
        <v>1</v>
      </c>
      <c r="K46" s="110">
        <v>1</v>
      </c>
      <c r="L46" s="110">
        <v>0</v>
      </c>
      <c r="M46" s="110">
        <v>1</v>
      </c>
      <c r="N46" s="110">
        <v>2</v>
      </c>
      <c r="O46" s="110">
        <v>0</v>
      </c>
      <c r="P46" s="110">
        <v>0</v>
      </c>
      <c r="Q46" s="110">
        <v>6</v>
      </c>
      <c r="R46" s="110" t="s">
        <v>12</v>
      </c>
      <c r="S46" s="106">
        <v>0</v>
      </c>
      <c r="T46" s="107">
        <v>1</v>
      </c>
      <c r="U46" s="107">
        <v>1</v>
      </c>
      <c r="V46" s="106">
        <v>0</v>
      </c>
      <c r="W46" s="110">
        <v>1</v>
      </c>
      <c r="X46" s="110">
        <v>0</v>
      </c>
      <c r="Y46" s="110">
        <v>0</v>
      </c>
      <c r="Z46" s="110">
        <v>5</v>
      </c>
      <c r="AA46" s="110">
        <v>0</v>
      </c>
      <c r="AB46" s="110">
        <v>0</v>
      </c>
      <c r="AC46" s="71" t="s">
        <v>261</v>
      </c>
      <c r="AD46" s="76" t="s">
        <v>171</v>
      </c>
      <c r="AE46" s="147">
        <v>2067.1</v>
      </c>
      <c r="AF46" s="92">
        <v>1463.2</v>
      </c>
      <c r="AG46" s="92">
        <v>1463.2</v>
      </c>
      <c r="AH46" s="91"/>
      <c r="AI46" s="91"/>
      <c r="AJ46" s="91"/>
      <c r="AK46" s="91">
        <f>SUM(AE46:AJ46)</f>
        <v>4993.5</v>
      </c>
      <c r="AL46" s="59">
        <v>2018</v>
      </c>
      <c r="AM46" s="8"/>
    </row>
    <row r="47" spans="1:39" s="6" customFormat="1" ht="135" customHeight="1">
      <c r="A47" s="8"/>
      <c r="B47" s="110">
        <v>6</v>
      </c>
      <c r="C47" s="110">
        <v>1</v>
      </c>
      <c r="D47" s="110">
        <v>0</v>
      </c>
      <c r="E47" s="111">
        <v>0</v>
      </c>
      <c r="F47" s="111">
        <v>7</v>
      </c>
      <c r="G47" s="111">
        <v>0</v>
      </c>
      <c r="H47" s="111">
        <v>1</v>
      </c>
      <c r="I47" s="111">
        <v>0</v>
      </c>
      <c r="J47" s="110">
        <v>1</v>
      </c>
      <c r="K47" s="110">
        <v>1</v>
      </c>
      <c r="L47" s="110">
        <v>0</v>
      </c>
      <c r="M47" s="110">
        <v>1</v>
      </c>
      <c r="N47" s="110">
        <v>1</v>
      </c>
      <c r="O47" s="110">
        <v>0</v>
      </c>
      <c r="P47" s="110">
        <v>5</v>
      </c>
      <c r="Q47" s="110">
        <v>6</v>
      </c>
      <c r="R47" s="110" t="s">
        <v>257</v>
      </c>
      <c r="S47" s="106">
        <v>0</v>
      </c>
      <c r="T47" s="107">
        <v>1</v>
      </c>
      <c r="U47" s="107">
        <v>1</v>
      </c>
      <c r="V47" s="106">
        <v>0</v>
      </c>
      <c r="W47" s="110">
        <v>1</v>
      </c>
      <c r="X47" s="110">
        <v>0</v>
      </c>
      <c r="Y47" s="110">
        <v>0</v>
      </c>
      <c r="Z47" s="110">
        <v>6</v>
      </c>
      <c r="AA47" s="110">
        <v>0</v>
      </c>
      <c r="AB47" s="110">
        <v>0</v>
      </c>
      <c r="AC47" s="93" t="s">
        <v>262</v>
      </c>
      <c r="AD47" s="76" t="s">
        <v>171</v>
      </c>
      <c r="AE47" s="147">
        <v>378</v>
      </c>
      <c r="AF47" s="92">
        <v>378</v>
      </c>
      <c r="AG47" s="92">
        <v>378</v>
      </c>
      <c r="AH47" s="91"/>
      <c r="AI47" s="91"/>
      <c r="AJ47" s="91"/>
      <c r="AK47" s="91">
        <f>SUM(AE47:AJ47)</f>
        <v>1134</v>
      </c>
      <c r="AL47" s="59">
        <v>2018</v>
      </c>
      <c r="AM47" s="8"/>
    </row>
    <row r="48" spans="1:39" s="6" customFormat="1" ht="31.5">
      <c r="A48" s="8"/>
      <c r="B48" s="110"/>
      <c r="C48" s="110"/>
      <c r="D48" s="110"/>
      <c r="E48" s="111"/>
      <c r="F48" s="111"/>
      <c r="G48" s="111"/>
      <c r="H48" s="111"/>
      <c r="I48" s="111"/>
      <c r="J48" s="110"/>
      <c r="K48" s="110"/>
      <c r="L48" s="110"/>
      <c r="M48" s="110"/>
      <c r="N48" s="110"/>
      <c r="O48" s="110"/>
      <c r="P48" s="110"/>
      <c r="Q48" s="110"/>
      <c r="R48" s="110"/>
      <c r="S48" s="106">
        <v>0</v>
      </c>
      <c r="T48" s="107">
        <v>1</v>
      </c>
      <c r="U48" s="107">
        <v>1</v>
      </c>
      <c r="V48" s="106">
        <v>0</v>
      </c>
      <c r="W48" s="110">
        <v>1</v>
      </c>
      <c r="X48" s="110">
        <v>0</v>
      </c>
      <c r="Y48" s="110">
        <v>0</v>
      </c>
      <c r="Z48" s="110">
        <v>7</v>
      </c>
      <c r="AA48" s="110">
        <v>0</v>
      </c>
      <c r="AB48" s="110">
        <v>0</v>
      </c>
      <c r="AC48" s="139" t="s">
        <v>265</v>
      </c>
      <c r="AD48" s="76" t="s">
        <v>171</v>
      </c>
      <c r="AE48" s="148">
        <v>30.05</v>
      </c>
      <c r="AF48" s="141">
        <v>0</v>
      </c>
      <c r="AG48" s="141">
        <v>0</v>
      </c>
      <c r="AH48" s="142"/>
      <c r="AI48" s="142"/>
      <c r="AJ48" s="142"/>
      <c r="AK48" s="142">
        <f>SUM(AE48:AJ48)</f>
        <v>30.05</v>
      </c>
      <c r="AL48" s="138">
        <v>2016</v>
      </c>
      <c r="AM48" s="8"/>
    </row>
    <row r="49" spans="1:70" s="6" customFormat="1" ht="23.25" customHeight="1">
      <c r="A49" s="8"/>
      <c r="B49" s="110"/>
      <c r="C49" s="110"/>
      <c r="D49" s="110"/>
      <c r="E49" s="111"/>
      <c r="F49" s="111"/>
      <c r="G49" s="111"/>
      <c r="H49" s="111"/>
      <c r="I49" s="111"/>
      <c r="J49" s="110"/>
      <c r="K49" s="110"/>
      <c r="L49" s="110"/>
      <c r="M49" s="110"/>
      <c r="N49" s="110"/>
      <c r="O49" s="110"/>
      <c r="P49" s="110"/>
      <c r="Q49" s="110"/>
      <c r="R49" s="110"/>
      <c r="S49" s="106">
        <v>0</v>
      </c>
      <c r="T49" s="107">
        <v>1</v>
      </c>
      <c r="U49" s="107">
        <v>1</v>
      </c>
      <c r="V49" s="106">
        <v>0</v>
      </c>
      <c r="W49" s="110">
        <v>1</v>
      </c>
      <c r="X49" s="110">
        <v>0</v>
      </c>
      <c r="Y49" s="110">
        <v>0</v>
      </c>
      <c r="Z49" s="110">
        <v>7</v>
      </c>
      <c r="AA49" s="110">
        <v>0</v>
      </c>
      <c r="AB49" s="110">
        <v>1</v>
      </c>
      <c r="AC49" s="139" t="s">
        <v>266</v>
      </c>
      <c r="AD49" s="76" t="s">
        <v>171</v>
      </c>
      <c r="AE49" s="147"/>
      <c r="AF49" s="92"/>
      <c r="AG49" s="92"/>
      <c r="AH49" s="91"/>
      <c r="AI49" s="91"/>
      <c r="AJ49" s="91"/>
      <c r="AK49" s="91"/>
      <c r="AL49" s="138"/>
      <c r="AM49" s="8"/>
    </row>
    <row r="50" spans="1:70" s="6" customFormat="1" ht="20.25" customHeight="1">
      <c r="A50" s="8"/>
      <c r="B50" s="110"/>
      <c r="C50" s="110"/>
      <c r="D50" s="110"/>
      <c r="E50" s="111"/>
      <c r="F50" s="111"/>
      <c r="G50" s="111"/>
      <c r="H50" s="111"/>
      <c r="I50" s="111"/>
      <c r="J50" s="110"/>
      <c r="K50" s="110"/>
      <c r="L50" s="110"/>
      <c r="M50" s="110"/>
      <c r="N50" s="110"/>
      <c r="O50" s="110"/>
      <c r="P50" s="110"/>
      <c r="Q50" s="110"/>
      <c r="R50" s="110"/>
      <c r="S50" s="106">
        <v>0</v>
      </c>
      <c r="T50" s="107">
        <v>1</v>
      </c>
      <c r="U50" s="107">
        <v>1</v>
      </c>
      <c r="V50" s="106">
        <v>0</v>
      </c>
      <c r="W50" s="110">
        <v>1</v>
      </c>
      <c r="X50" s="110">
        <v>0</v>
      </c>
      <c r="Y50" s="110">
        <v>0</v>
      </c>
      <c r="Z50" s="110">
        <v>7</v>
      </c>
      <c r="AA50" s="110">
        <v>0</v>
      </c>
      <c r="AB50" s="110">
        <v>2</v>
      </c>
      <c r="AC50" s="69" t="s">
        <v>169</v>
      </c>
      <c r="AD50" s="76" t="s">
        <v>171</v>
      </c>
      <c r="AE50" s="147"/>
      <c r="AF50" s="92"/>
      <c r="AG50" s="92"/>
      <c r="AH50" s="91"/>
      <c r="AI50" s="91"/>
      <c r="AJ50" s="91"/>
      <c r="AK50" s="91"/>
      <c r="AL50" s="138"/>
      <c r="AM50" s="8"/>
    </row>
    <row r="51" spans="1:70" s="6" customFormat="1" ht="21" customHeight="1">
      <c r="A51" s="8"/>
      <c r="B51" s="110">
        <v>6</v>
      </c>
      <c r="C51" s="110">
        <v>1</v>
      </c>
      <c r="D51" s="110">
        <v>0</v>
      </c>
      <c r="E51" s="111">
        <v>0</v>
      </c>
      <c r="F51" s="111">
        <v>7</v>
      </c>
      <c r="G51" s="111">
        <v>0</v>
      </c>
      <c r="H51" s="111">
        <v>1</v>
      </c>
      <c r="I51" s="111">
        <v>0</v>
      </c>
      <c r="J51" s="110">
        <v>1</v>
      </c>
      <c r="K51" s="110">
        <v>1</v>
      </c>
      <c r="L51" s="110">
        <v>0</v>
      </c>
      <c r="M51" s="110">
        <v>1</v>
      </c>
      <c r="N51" s="110">
        <v>2</v>
      </c>
      <c r="O51" s="110">
        <v>0</v>
      </c>
      <c r="P51" s="110">
        <v>0</v>
      </c>
      <c r="Q51" s="110">
        <v>7</v>
      </c>
      <c r="R51" s="110" t="s">
        <v>12</v>
      </c>
      <c r="S51" s="106">
        <v>0</v>
      </c>
      <c r="T51" s="107">
        <v>1</v>
      </c>
      <c r="U51" s="107">
        <v>1</v>
      </c>
      <c r="V51" s="106">
        <v>0</v>
      </c>
      <c r="W51" s="110">
        <v>1</v>
      </c>
      <c r="X51" s="110">
        <v>0</v>
      </c>
      <c r="Y51" s="110">
        <v>0</v>
      </c>
      <c r="Z51" s="110">
        <v>7</v>
      </c>
      <c r="AA51" s="110">
        <v>0</v>
      </c>
      <c r="AB51" s="110">
        <v>3</v>
      </c>
      <c r="AC51" s="69" t="s">
        <v>170</v>
      </c>
      <c r="AD51" s="76" t="s">
        <v>171</v>
      </c>
      <c r="AE51" s="148">
        <v>30.05</v>
      </c>
      <c r="AF51" s="92">
        <v>0</v>
      </c>
      <c r="AG51" s="92">
        <v>0</v>
      </c>
      <c r="AH51" s="91"/>
      <c r="AI51" s="91"/>
      <c r="AJ51" s="91"/>
      <c r="AK51" s="142">
        <v>30.05</v>
      </c>
      <c r="AL51" s="138">
        <v>2016</v>
      </c>
      <c r="AM51" s="8"/>
    </row>
    <row r="52" spans="1:70" s="6" customFormat="1" ht="49.5" customHeight="1">
      <c r="A52" s="8"/>
      <c r="B52" s="110">
        <v>6</v>
      </c>
      <c r="C52" s="110">
        <v>1</v>
      </c>
      <c r="D52" s="110">
        <v>0</v>
      </c>
      <c r="E52" s="111">
        <v>0</v>
      </c>
      <c r="F52" s="111">
        <v>7</v>
      </c>
      <c r="G52" s="111">
        <v>0</v>
      </c>
      <c r="H52" s="111">
        <v>5</v>
      </c>
      <c r="I52" s="111">
        <v>0</v>
      </c>
      <c r="J52" s="110">
        <v>1</v>
      </c>
      <c r="K52" s="110">
        <v>1</v>
      </c>
      <c r="L52" s="110">
        <v>0</v>
      </c>
      <c r="M52" s="110">
        <v>2</v>
      </c>
      <c r="N52" s="110">
        <v>2</v>
      </c>
      <c r="O52" s="110">
        <v>0</v>
      </c>
      <c r="P52" s="110">
        <v>0</v>
      </c>
      <c r="Q52" s="110">
        <v>2</v>
      </c>
      <c r="R52" s="110" t="s">
        <v>12</v>
      </c>
      <c r="S52" s="106">
        <v>0</v>
      </c>
      <c r="T52" s="107">
        <v>1</v>
      </c>
      <c r="U52" s="107">
        <v>2</v>
      </c>
      <c r="V52" s="106">
        <v>0</v>
      </c>
      <c r="W52" s="110">
        <v>1</v>
      </c>
      <c r="X52" s="110">
        <v>0</v>
      </c>
      <c r="Y52" s="110">
        <v>0</v>
      </c>
      <c r="Z52" s="110">
        <v>1</v>
      </c>
      <c r="AA52" s="110">
        <v>0</v>
      </c>
      <c r="AB52" s="110">
        <v>0</v>
      </c>
      <c r="AC52" s="69" t="s">
        <v>281</v>
      </c>
      <c r="AD52" s="76" t="s">
        <v>171</v>
      </c>
      <c r="AE52" s="144">
        <v>50</v>
      </c>
      <c r="AF52" s="91">
        <v>50</v>
      </c>
      <c r="AG52" s="91">
        <v>50</v>
      </c>
      <c r="AH52" s="91"/>
      <c r="AI52" s="91"/>
      <c r="AJ52" s="91"/>
      <c r="AK52" s="91">
        <f>SUM(AE52:AJ52)</f>
        <v>150</v>
      </c>
      <c r="AL52" s="87">
        <v>2018</v>
      </c>
      <c r="AM52" s="8"/>
    </row>
    <row r="53" spans="1:70" s="6" customFormat="1" ht="60">
      <c r="A53" s="8"/>
      <c r="B53" s="110"/>
      <c r="C53" s="110"/>
      <c r="D53" s="110"/>
      <c r="E53" s="111"/>
      <c r="F53" s="111"/>
      <c r="G53" s="111"/>
      <c r="H53" s="111"/>
      <c r="I53" s="111"/>
      <c r="J53" s="110"/>
      <c r="K53" s="110"/>
      <c r="L53" s="110"/>
      <c r="M53" s="110"/>
      <c r="N53" s="110"/>
      <c r="O53" s="110"/>
      <c r="P53" s="110"/>
      <c r="Q53" s="110"/>
      <c r="R53" s="110"/>
      <c r="S53" s="106">
        <v>0</v>
      </c>
      <c r="T53" s="107">
        <v>1</v>
      </c>
      <c r="U53" s="107">
        <v>2</v>
      </c>
      <c r="V53" s="106">
        <v>0</v>
      </c>
      <c r="W53" s="110">
        <v>1</v>
      </c>
      <c r="X53" s="110">
        <v>0</v>
      </c>
      <c r="Y53" s="110">
        <v>0</v>
      </c>
      <c r="Z53" s="110">
        <v>1</v>
      </c>
      <c r="AA53" s="110">
        <v>0</v>
      </c>
      <c r="AB53" s="110">
        <v>1</v>
      </c>
      <c r="AC53" s="140" t="s">
        <v>15</v>
      </c>
      <c r="AD53" s="68" t="s">
        <v>167</v>
      </c>
      <c r="AE53" s="119">
        <v>13</v>
      </c>
      <c r="AF53" s="87">
        <v>13</v>
      </c>
      <c r="AG53" s="87">
        <v>13</v>
      </c>
      <c r="AH53" s="87"/>
      <c r="AI53" s="87"/>
      <c r="AJ53" s="87"/>
      <c r="AK53" s="87"/>
      <c r="AL53" s="87"/>
      <c r="AM53" s="8"/>
    </row>
    <row r="54" spans="1:70" s="6" customFormat="1" ht="45">
      <c r="A54" s="8"/>
      <c r="B54" s="110"/>
      <c r="C54" s="110"/>
      <c r="D54" s="110"/>
      <c r="E54" s="111"/>
      <c r="F54" s="111"/>
      <c r="G54" s="111"/>
      <c r="H54" s="111"/>
      <c r="I54" s="111"/>
      <c r="J54" s="110"/>
      <c r="K54" s="110"/>
      <c r="L54" s="110"/>
      <c r="M54" s="110"/>
      <c r="N54" s="110"/>
      <c r="O54" s="110"/>
      <c r="P54" s="110"/>
      <c r="Q54" s="110"/>
      <c r="R54" s="110"/>
      <c r="S54" s="106">
        <v>0</v>
      </c>
      <c r="T54" s="107">
        <v>1</v>
      </c>
      <c r="U54" s="107">
        <v>2</v>
      </c>
      <c r="V54" s="106">
        <v>0</v>
      </c>
      <c r="W54" s="110">
        <v>1</v>
      </c>
      <c r="X54" s="110">
        <v>0</v>
      </c>
      <c r="Y54" s="110">
        <v>0</v>
      </c>
      <c r="Z54" s="110">
        <v>1</v>
      </c>
      <c r="AA54" s="110">
        <v>0</v>
      </c>
      <c r="AB54" s="110">
        <v>2</v>
      </c>
      <c r="AC54" s="140" t="s">
        <v>16</v>
      </c>
      <c r="AD54" s="70" t="s">
        <v>167</v>
      </c>
      <c r="AE54" s="119">
        <v>100</v>
      </c>
      <c r="AF54" s="87">
        <v>100</v>
      </c>
      <c r="AG54" s="87">
        <v>100</v>
      </c>
      <c r="AH54" s="87"/>
      <c r="AI54" s="87"/>
      <c r="AJ54" s="87"/>
      <c r="AK54" s="87"/>
      <c r="AL54" s="87"/>
      <c r="AM54" s="8"/>
    </row>
    <row r="55" spans="1:70" s="6" customFormat="1" ht="45">
      <c r="A55" s="8"/>
      <c r="B55" s="110"/>
      <c r="C55" s="110"/>
      <c r="D55" s="110"/>
      <c r="E55" s="111"/>
      <c r="F55" s="111"/>
      <c r="G55" s="111"/>
      <c r="H55" s="111"/>
      <c r="I55" s="111"/>
      <c r="J55" s="110"/>
      <c r="K55" s="110"/>
      <c r="L55" s="110"/>
      <c r="M55" s="110"/>
      <c r="N55" s="110"/>
      <c r="O55" s="110"/>
      <c r="P55" s="110"/>
      <c r="Q55" s="110"/>
      <c r="R55" s="110"/>
      <c r="S55" s="106">
        <v>0</v>
      </c>
      <c r="T55" s="107">
        <v>1</v>
      </c>
      <c r="U55" s="107">
        <v>2</v>
      </c>
      <c r="V55" s="106">
        <v>0</v>
      </c>
      <c r="W55" s="110">
        <v>1</v>
      </c>
      <c r="X55" s="110">
        <v>0</v>
      </c>
      <c r="Y55" s="110">
        <v>0</v>
      </c>
      <c r="Z55" s="110">
        <v>1</v>
      </c>
      <c r="AA55" s="110">
        <v>0</v>
      </c>
      <c r="AB55" s="110">
        <v>3</v>
      </c>
      <c r="AC55" s="140" t="s">
        <v>17</v>
      </c>
      <c r="AD55" s="70" t="s">
        <v>167</v>
      </c>
      <c r="AE55" s="119">
        <v>83.5</v>
      </c>
      <c r="AF55" s="87">
        <v>85.4</v>
      </c>
      <c r="AG55" s="87">
        <v>87.3</v>
      </c>
      <c r="AH55" s="87"/>
      <c r="AI55" s="87"/>
      <c r="AJ55" s="87"/>
      <c r="AK55" s="87"/>
      <c r="AL55" s="87"/>
      <c r="AM55" s="8"/>
    </row>
    <row r="56" spans="1:70" s="6" customFormat="1" ht="63">
      <c r="A56" s="8"/>
      <c r="B56" s="110"/>
      <c r="C56" s="110"/>
      <c r="D56" s="110"/>
      <c r="E56" s="111"/>
      <c r="F56" s="111"/>
      <c r="G56" s="111"/>
      <c r="H56" s="111"/>
      <c r="I56" s="111"/>
      <c r="J56" s="110"/>
      <c r="K56" s="110"/>
      <c r="L56" s="110"/>
      <c r="M56" s="110"/>
      <c r="N56" s="110"/>
      <c r="O56" s="110"/>
      <c r="P56" s="110"/>
      <c r="Q56" s="110"/>
      <c r="R56" s="110"/>
      <c r="S56" s="106">
        <v>0</v>
      </c>
      <c r="T56" s="107">
        <v>1</v>
      </c>
      <c r="U56" s="107">
        <v>1</v>
      </c>
      <c r="V56" s="106">
        <v>0</v>
      </c>
      <c r="W56" s="110">
        <v>1</v>
      </c>
      <c r="X56" s="110">
        <v>0</v>
      </c>
      <c r="Y56" s="110">
        <v>1</v>
      </c>
      <c r="Z56" s="110">
        <v>1</v>
      </c>
      <c r="AA56" s="110">
        <v>0</v>
      </c>
      <c r="AB56" s="110">
        <v>0</v>
      </c>
      <c r="AC56" s="69" t="s">
        <v>172</v>
      </c>
      <c r="AD56" s="68"/>
      <c r="AE56" s="146"/>
      <c r="AF56" s="59"/>
      <c r="AG56" s="59"/>
      <c r="AH56" s="59"/>
      <c r="AI56" s="59"/>
      <c r="AJ56" s="59"/>
      <c r="AK56" s="59"/>
      <c r="AL56" s="59"/>
      <c r="AM56" s="8"/>
    </row>
    <row r="57" spans="1:70" s="6" customFormat="1" ht="63">
      <c r="A57" s="8"/>
      <c r="B57" s="110"/>
      <c r="C57" s="110"/>
      <c r="D57" s="110"/>
      <c r="E57" s="111"/>
      <c r="F57" s="111"/>
      <c r="G57" s="111"/>
      <c r="H57" s="111"/>
      <c r="I57" s="111"/>
      <c r="J57" s="110"/>
      <c r="K57" s="110"/>
      <c r="L57" s="110"/>
      <c r="M57" s="110"/>
      <c r="N57" s="110"/>
      <c r="O57" s="110"/>
      <c r="P57" s="110"/>
      <c r="Q57" s="110"/>
      <c r="R57" s="110"/>
      <c r="S57" s="106">
        <v>0</v>
      </c>
      <c r="T57" s="107">
        <v>1</v>
      </c>
      <c r="U57" s="107">
        <v>1</v>
      </c>
      <c r="V57" s="106">
        <v>0</v>
      </c>
      <c r="W57" s="110">
        <v>1</v>
      </c>
      <c r="X57" s="110">
        <v>0</v>
      </c>
      <c r="Y57" s="110">
        <v>1</v>
      </c>
      <c r="Z57" s="110">
        <v>1</v>
      </c>
      <c r="AA57" s="110">
        <v>0</v>
      </c>
      <c r="AB57" s="110">
        <v>1</v>
      </c>
      <c r="AC57" s="67" t="s">
        <v>173</v>
      </c>
      <c r="AD57" s="68" t="s">
        <v>248</v>
      </c>
      <c r="AE57" s="87">
        <v>0</v>
      </c>
      <c r="AF57" s="87">
        <v>1</v>
      </c>
      <c r="AG57" s="87">
        <v>1</v>
      </c>
      <c r="AH57" s="87"/>
      <c r="AI57" s="87"/>
      <c r="AJ57" s="87"/>
      <c r="AK57" s="92"/>
      <c r="AL57" s="87"/>
      <c r="AM57" s="8"/>
    </row>
    <row r="58" spans="1:70" s="6" customFormat="1" ht="126">
      <c r="A58" s="8"/>
      <c r="B58" s="110"/>
      <c r="C58" s="110"/>
      <c r="D58" s="110"/>
      <c r="E58" s="111"/>
      <c r="F58" s="111"/>
      <c r="G58" s="111"/>
      <c r="H58" s="111"/>
      <c r="I58" s="111"/>
      <c r="J58" s="110"/>
      <c r="K58" s="110"/>
      <c r="L58" s="110"/>
      <c r="M58" s="110"/>
      <c r="N58" s="110"/>
      <c r="O58" s="110"/>
      <c r="P58" s="110"/>
      <c r="Q58" s="110"/>
      <c r="R58" s="110"/>
      <c r="S58" s="106">
        <v>0</v>
      </c>
      <c r="T58" s="107">
        <v>1</v>
      </c>
      <c r="U58" s="107">
        <v>1</v>
      </c>
      <c r="V58" s="106">
        <v>0</v>
      </c>
      <c r="W58" s="110">
        <v>1</v>
      </c>
      <c r="X58" s="110">
        <v>0</v>
      </c>
      <c r="Y58" s="110">
        <v>1</v>
      </c>
      <c r="Z58" s="110">
        <v>2</v>
      </c>
      <c r="AA58" s="110">
        <v>0</v>
      </c>
      <c r="AB58" s="110">
        <v>0</v>
      </c>
      <c r="AC58" s="69" t="s">
        <v>174</v>
      </c>
      <c r="AD58" s="68"/>
      <c r="AE58" s="87"/>
      <c r="AF58" s="87"/>
      <c r="AG58" s="87"/>
      <c r="AH58" s="87"/>
      <c r="AI58" s="87"/>
      <c r="AJ58" s="87"/>
      <c r="AK58" s="87"/>
      <c r="AL58" s="87"/>
      <c r="AM58" s="8"/>
    </row>
    <row r="59" spans="1:70" s="6" customFormat="1" ht="47.25">
      <c r="A59" s="8"/>
      <c r="B59" s="110"/>
      <c r="C59" s="110"/>
      <c r="D59" s="110"/>
      <c r="E59" s="111"/>
      <c r="F59" s="111"/>
      <c r="G59" s="111"/>
      <c r="H59" s="111"/>
      <c r="I59" s="111"/>
      <c r="J59" s="110"/>
      <c r="K59" s="110"/>
      <c r="L59" s="110"/>
      <c r="M59" s="110"/>
      <c r="N59" s="110"/>
      <c r="O59" s="110"/>
      <c r="P59" s="110"/>
      <c r="Q59" s="110"/>
      <c r="R59" s="110"/>
      <c r="S59" s="106">
        <v>0</v>
      </c>
      <c r="T59" s="107">
        <v>1</v>
      </c>
      <c r="U59" s="107">
        <v>1</v>
      </c>
      <c r="V59" s="106">
        <v>0</v>
      </c>
      <c r="W59" s="110">
        <v>1</v>
      </c>
      <c r="X59" s="110">
        <v>0</v>
      </c>
      <c r="Y59" s="110">
        <v>1</v>
      </c>
      <c r="Z59" s="110">
        <v>2</v>
      </c>
      <c r="AA59" s="110">
        <v>0</v>
      </c>
      <c r="AB59" s="110">
        <v>1</v>
      </c>
      <c r="AC59" s="67" t="s">
        <v>175</v>
      </c>
      <c r="AD59" s="68" t="s">
        <v>248</v>
      </c>
      <c r="AE59" s="87">
        <v>1</v>
      </c>
      <c r="AF59" s="87">
        <v>1</v>
      </c>
      <c r="AG59" s="87">
        <v>1</v>
      </c>
      <c r="AH59" s="87"/>
      <c r="AI59" s="87"/>
      <c r="AJ59" s="87"/>
      <c r="AK59" s="87"/>
      <c r="AL59" s="87"/>
      <c r="AM59" s="8"/>
    </row>
    <row r="60" spans="1:70" s="6" customFormat="1" ht="47.25">
      <c r="A60" s="8"/>
      <c r="B60" s="110"/>
      <c r="C60" s="110"/>
      <c r="D60" s="110"/>
      <c r="E60" s="111"/>
      <c r="F60" s="111"/>
      <c r="G60" s="111"/>
      <c r="H60" s="111"/>
      <c r="I60" s="111"/>
      <c r="J60" s="110"/>
      <c r="K60" s="110"/>
      <c r="L60" s="110"/>
      <c r="M60" s="110"/>
      <c r="N60" s="110"/>
      <c r="O60" s="110"/>
      <c r="P60" s="110"/>
      <c r="Q60" s="110"/>
      <c r="R60" s="110"/>
      <c r="S60" s="106">
        <v>0</v>
      </c>
      <c r="T60" s="107">
        <v>1</v>
      </c>
      <c r="U60" s="107">
        <v>1</v>
      </c>
      <c r="V60" s="106">
        <v>0</v>
      </c>
      <c r="W60" s="110">
        <v>1</v>
      </c>
      <c r="X60" s="110">
        <v>0</v>
      </c>
      <c r="Y60" s="110">
        <v>1</v>
      </c>
      <c r="Z60" s="110">
        <v>3</v>
      </c>
      <c r="AA60" s="110">
        <v>0</v>
      </c>
      <c r="AB60" s="110">
        <v>0</v>
      </c>
      <c r="AC60" s="69" t="s">
        <v>176</v>
      </c>
      <c r="AD60" s="68"/>
      <c r="AE60" s="87"/>
      <c r="AF60" s="87"/>
      <c r="AG60" s="87"/>
      <c r="AH60" s="87"/>
      <c r="AI60" s="87"/>
      <c r="AJ60" s="87"/>
      <c r="AK60" s="87"/>
      <c r="AL60" s="87"/>
      <c r="AM60" s="8"/>
    </row>
    <row r="61" spans="1:70" s="6" customFormat="1" ht="63">
      <c r="A61" s="8"/>
      <c r="B61" s="110"/>
      <c r="C61" s="110"/>
      <c r="D61" s="110"/>
      <c r="E61" s="111"/>
      <c r="F61" s="111"/>
      <c r="G61" s="111"/>
      <c r="H61" s="111"/>
      <c r="I61" s="111"/>
      <c r="J61" s="110"/>
      <c r="K61" s="110"/>
      <c r="L61" s="110"/>
      <c r="M61" s="110"/>
      <c r="N61" s="110"/>
      <c r="O61" s="110"/>
      <c r="P61" s="110"/>
      <c r="Q61" s="110"/>
      <c r="R61" s="110"/>
      <c r="S61" s="106">
        <v>0</v>
      </c>
      <c r="T61" s="107">
        <v>1</v>
      </c>
      <c r="U61" s="107">
        <v>1</v>
      </c>
      <c r="V61" s="106">
        <v>0</v>
      </c>
      <c r="W61" s="110">
        <v>1</v>
      </c>
      <c r="X61" s="110">
        <v>0</v>
      </c>
      <c r="Y61" s="110">
        <v>1</v>
      </c>
      <c r="Z61" s="110">
        <v>3</v>
      </c>
      <c r="AA61" s="110">
        <v>0</v>
      </c>
      <c r="AB61" s="110">
        <v>1</v>
      </c>
      <c r="AC61" s="67" t="s">
        <v>177</v>
      </c>
      <c r="AD61" s="68" t="s">
        <v>167</v>
      </c>
      <c r="AE61" s="87">
        <v>50</v>
      </c>
      <c r="AF61" s="87">
        <v>75</v>
      </c>
      <c r="AG61" s="87">
        <v>100</v>
      </c>
      <c r="AH61" s="87"/>
      <c r="AI61" s="87"/>
      <c r="AJ61" s="87"/>
      <c r="AK61" s="87"/>
      <c r="AL61" s="87"/>
      <c r="AM61" s="8"/>
    </row>
    <row r="62" spans="1:70" s="6" customFormat="1" ht="94.5">
      <c r="A62" s="8"/>
      <c r="B62" s="110"/>
      <c r="C62" s="110"/>
      <c r="D62" s="110"/>
      <c r="E62" s="111"/>
      <c r="F62" s="111"/>
      <c r="G62" s="111"/>
      <c r="H62" s="111"/>
      <c r="I62" s="111"/>
      <c r="J62" s="110"/>
      <c r="K62" s="110"/>
      <c r="L62" s="110"/>
      <c r="M62" s="110"/>
      <c r="N62" s="110"/>
      <c r="O62" s="110"/>
      <c r="P62" s="110"/>
      <c r="Q62" s="110"/>
      <c r="R62" s="110"/>
      <c r="S62" s="106">
        <v>0</v>
      </c>
      <c r="T62" s="107">
        <v>1</v>
      </c>
      <c r="U62" s="107">
        <v>1</v>
      </c>
      <c r="V62" s="106">
        <v>0</v>
      </c>
      <c r="W62" s="110">
        <v>1</v>
      </c>
      <c r="X62" s="110">
        <v>0</v>
      </c>
      <c r="Y62" s="110">
        <v>1</v>
      </c>
      <c r="Z62" s="110">
        <v>4</v>
      </c>
      <c r="AA62" s="110">
        <v>0</v>
      </c>
      <c r="AB62" s="110">
        <v>0</v>
      </c>
      <c r="AC62" s="69" t="s">
        <v>178</v>
      </c>
      <c r="AD62" s="68"/>
      <c r="AE62" s="87"/>
      <c r="AF62" s="87"/>
      <c r="AG62" s="87"/>
      <c r="AH62" s="87"/>
      <c r="AI62" s="87"/>
      <c r="AJ62" s="87"/>
      <c r="AK62" s="87"/>
      <c r="AL62" s="87"/>
      <c r="AM62" s="8"/>
    </row>
    <row r="63" spans="1:70" s="6" customFormat="1" ht="47.25">
      <c r="A63" s="8"/>
      <c r="B63" s="110"/>
      <c r="C63" s="110"/>
      <c r="D63" s="110"/>
      <c r="E63" s="111"/>
      <c r="F63" s="111"/>
      <c r="G63" s="111"/>
      <c r="H63" s="111"/>
      <c r="I63" s="111"/>
      <c r="J63" s="110"/>
      <c r="K63" s="110"/>
      <c r="L63" s="110"/>
      <c r="M63" s="110"/>
      <c r="N63" s="110"/>
      <c r="O63" s="110"/>
      <c r="P63" s="110"/>
      <c r="Q63" s="110"/>
      <c r="R63" s="110"/>
      <c r="S63" s="106">
        <v>0</v>
      </c>
      <c r="T63" s="107">
        <v>1</v>
      </c>
      <c r="U63" s="107">
        <v>1</v>
      </c>
      <c r="V63" s="106">
        <v>0</v>
      </c>
      <c r="W63" s="110">
        <v>1</v>
      </c>
      <c r="X63" s="110">
        <v>0</v>
      </c>
      <c r="Y63" s="110">
        <v>1</v>
      </c>
      <c r="Z63" s="110">
        <v>4</v>
      </c>
      <c r="AA63" s="110">
        <v>0</v>
      </c>
      <c r="AB63" s="110">
        <v>1</v>
      </c>
      <c r="AC63" s="67" t="s">
        <v>179</v>
      </c>
      <c r="AD63" s="68" t="s">
        <v>248</v>
      </c>
      <c r="AE63" s="87">
        <v>1</v>
      </c>
      <c r="AF63" s="87">
        <v>1</v>
      </c>
      <c r="AG63" s="87">
        <v>1</v>
      </c>
      <c r="AH63" s="87"/>
      <c r="AI63" s="87"/>
      <c r="AJ63" s="87"/>
      <c r="AK63" s="87"/>
      <c r="AL63" s="87"/>
      <c r="AM63" s="8"/>
    </row>
    <row r="64" spans="1:70" s="6" customFormat="1" ht="94.5">
      <c r="A64" s="8"/>
      <c r="B64" s="110"/>
      <c r="C64" s="110"/>
      <c r="D64" s="110"/>
      <c r="E64" s="111"/>
      <c r="F64" s="111"/>
      <c r="G64" s="111"/>
      <c r="H64" s="111"/>
      <c r="I64" s="111"/>
      <c r="J64" s="110"/>
      <c r="K64" s="110"/>
      <c r="L64" s="110"/>
      <c r="M64" s="110"/>
      <c r="N64" s="110"/>
      <c r="O64" s="110"/>
      <c r="P64" s="110"/>
      <c r="Q64" s="110"/>
      <c r="R64" s="110"/>
      <c r="S64" s="106">
        <v>0</v>
      </c>
      <c r="T64" s="107">
        <v>1</v>
      </c>
      <c r="U64" s="107">
        <v>1</v>
      </c>
      <c r="V64" s="106">
        <v>0</v>
      </c>
      <c r="W64" s="110">
        <v>1</v>
      </c>
      <c r="X64" s="110">
        <v>0</v>
      </c>
      <c r="Y64" s="110">
        <v>1</v>
      </c>
      <c r="Z64" s="110">
        <v>5</v>
      </c>
      <c r="AA64" s="110">
        <v>0</v>
      </c>
      <c r="AB64" s="110">
        <v>0</v>
      </c>
      <c r="AC64" s="69" t="s">
        <v>180</v>
      </c>
      <c r="AD64" s="68"/>
      <c r="AE64" s="87"/>
      <c r="AF64" s="87"/>
      <c r="AG64" s="87"/>
      <c r="AH64" s="87"/>
      <c r="AI64" s="87"/>
      <c r="AJ64" s="87"/>
      <c r="AK64" s="87"/>
      <c r="AL64" s="87"/>
      <c r="AM64" s="9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</row>
    <row r="65" spans="1:71" s="6" customFormat="1" ht="63">
      <c r="A65" s="8"/>
      <c r="B65" s="110"/>
      <c r="C65" s="110"/>
      <c r="D65" s="110"/>
      <c r="E65" s="111"/>
      <c r="F65" s="111"/>
      <c r="G65" s="111"/>
      <c r="H65" s="111"/>
      <c r="I65" s="111"/>
      <c r="J65" s="110"/>
      <c r="K65" s="110"/>
      <c r="L65" s="110"/>
      <c r="M65" s="110"/>
      <c r="N65" s="110"/>
      <c r="O65" s="110"/>
      <c r="P65" s="110"/>
      <c r="Q65" s="110"/>
      <c r="R65" s="110"/>
      <c r="S65" s="106">
        <v>0</v>
      </c>
      <c r="T65" s="107">
        <v>1</v>
      </c>
      <c r="U65" s="107">
        <v>1</v>
      </c>
      <c r="V65" s="106">
        <v>0</v>
      </c>
      <c r="W65" s="110">
        <v>1</v>
      </c>
      <c r="X65" s="110">
        <v>0</v>
      </c>
      <c r="Y65" s="110">
        <v>1</v>
      </c>
      <c r="Z65" s="110">
        <v>5</v>
      </c>
      <c r="AA65" s="110">
        <v>0</v>
      </c>
      <c r="AB65" s="110">
        <v>1</v>
      </c>
      <c r="AC65" s="67" t="s">
        <v>181</v>
      </c>
      <c r="AD65" s="68" t="s">
        <v>167</v>
      </c>
      <c r="AE65" s="87">
        <v>100</v>
      </c>
      <c r="AF65" s="87">
        <v>100</v>
      </c>
      <c r="AG65" s="87">
        <v>100</v>
      </c>
      <c r="AH65" s="87"/>
      <c r="AI65" s="87"/>
      <c r="AJ65" s="87"/>
      <c r="AK65" s="87"/>
      <c r="AL65" s="87"/>
      <c r="AM65" s="9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</row>
    <row r="66" spans="1:71" s="6" customFormat="1" ht="52.5" customHeight="1">
      <c r="A66" s="8"/>
      <c r="B66" s="110"/>
      <c r="C66" s="110"/>
      <c r="D66" s="110"/>
      <c r="E66" s="111"/>
      <c r="F66" s="111"/>
      <c r="G66" s="111"/>
      <c r="H66" s="111"/>
      <c r="I66" s="111"/>
      <c r="J66" s="110"/>
      <c r="K66" s="110"/>
      <c r="L66" s="110"/>
      <c r="M66" s="110"/>
      <c r="N66" s="110"/>
      <c r="O66" s="110"/>
      <c r="P66" s="110"/>
      <c r="Q66" s="110"/>
      <c r="R66" s="110"/>
      <c r="S66" s="106">
        <v>0</v>
      </c>
      <c r="T66" s="107">
        <v>1</v>
      </c>
      <c r="U66" s="107">
        <v>1</v>
      </c>
      <c r="V66" s="106">
        <v>0</v>
      </c>
      <c r="W66" s="110">
        <v>1</v>
      </c>
      <c r="X66" s="110">
        <v>0</v>
      </c>
      <c r="Y66" s="110">
        <v>1</v>
      </c>
      <c r="Z66" s="110">
        <v>6</v>
      </c>
      <c r="AA66" s="110">
        <v>0</v>
      </c>
      <c r="AB66" s="110">
        <v>0</v>
      </c>
      <c r="AC66" s="69" t="s">
        <v>182</v>
      </c>
      <c r="AD66" s="68"/>
      <c r="AE66" s="59"/>
      <c r="AF66" s="59"/>
      <c r="AG66" s="59"/>
      <c r="AH66" s="59"/>
      <c r="AI66" s="59"/>
      <c r="AJ66" s="59"/>
      <c r="AK66" s="59"/>
      <c r="AL66" s="59"/>
      <c r="AM66" s="9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</row>
    <row r="67" spans="1:71" s="49" customFormat="1" ht="90">
      <c r="A67" s="9"/>
      <c r="B67" s="110"/>
      <c r="C67" s="110"/>
      <c r="D67" s="110"/>
      <c r="E67" s="111"/>
      <c r="F67" s="111"/>
      <c r="G67" s="111"/>
      <c r="H67" s="111"/>
      <c r="I67" s="111"/>
      <c r="J67" s="110"/>
      <c r="K67" s="110"/>
      <c r="L67" s="110"/>
      <c r="M67" s="110"/>
      <c r="N67" s="110"/>
      <c r="O67" s="110"/>
      <c r="P67" s="110"/>
      <c r="Q67" s="110"/>
      <c r="R67" s="110"/>
      <c r="S67" s="106">
        <v>0</v>
      </c>
      <c r="T67" s="107">
        <v>1</v>
      </c>
      <c r="U67" s="107">
        <v>1</v>
      </c>
      <c r="V67" s="106">
        <v>0</v>
      </c>
      <c r="W67" s="110">
        <v>1</v>
      </c>
      <c r="X67" s="110">
        <v>0</v>
      </c>
      <c r="Y67" s="110">
        <v>1</v>
      </c>
      <c r="Z67" s="110">
        <v>6</v>
      </c>
      <c r="AA67" s="110">
        <v>0</v>
      </c>
      <c r="AB67" s="110">
        <v>1</v>
      </c>
      <c r="AC67" s="140" t="s">
        <v>183</v>
      </c>
      <c r="AD67" s="68" t="s">
        <v>167</v>
      </c>
      <c r="AE67" s="59">
        <v>100</v>
      </c>
      <c r="AF67" s="59">
        <v>100</v>
      </c>
      <c r="AG67" s="59">
        <v>100</v>
      </c>
      <c r="AH67" s="59"/>
      <c r="AI67" s="59"/>
      <c r="AJ67" s="59"/>
      <c r="AK67" s="59"/>
      <c r="AL67" s="59"/>
      <c r="AM67" s="9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48"/>
    </row>
    <row r="68" spans="1:71" s="49" customFormat="1" ht="94.5">
      <c r="A68" s="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06">
        <v>0</v>
      </c>
      <c r="T68" s="107">
        <v>1</v>
      </c>
      <c r="U68" s="107">
        <v>1</v>
      </c>
      <c r="V68" s="106">
        <v>0</v>
      </c>
      <c r="W68" s="110">
        <v>1</v>
      </c>
      <c r="X68" s="110">
        <v>0</v>
      </c>
      <c r="Y68" s="110">
        <v>1</v>
      </c>
      <c r="Z68" s="110">
        <v>7</v>
      </c>
      <c r="AA68" s="110">
        <v>0</v>
      </c>
      <c r="AB68" s="110">
        <v>0</v>
      </c>
      <c r="AC68" s="72" t="s">
        <v>231</v>
      </c>
      <c r="AD68" s="68"/>
      <c r="AE68" s="59"/>
      <c r="AF68" s="59"/>
      <c r="AG68" s="59"/>
      <c r="AH68" s="59"/>
      <c r="AI68" s="59"/>
      <c r="AJ68" s="59"/>
      <c r="AK68" s="59"/>
      <c r="AL68" s="59"/>
      <c r="AM68" s="9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48"/>
    </row>
    <row r="69" spans="1:71" s="30" customFormat="1" ht="63">
      <c r="A69" s="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06">
        <v>0</v>
      </c>
      <c r="T69" s="107">
        <v>1</v>
      </c>
      <c r="U69" s="107">
        <v>1</v>
      </c>
      <c r="V69" s="106">
        <v>0</v>
      </c>
      <c r="W69" s="110">
        <v>1</v>
      </c>
      <c r="X69" s="110">
        <v>0</v>
      </c>
      <c r="Y69" s="110">
        <v>7</v>
      </c>
      <c r="Z69" s="110">
        <v>7</v>
      </c>
      <c r="AA69" s="110">
        <v>0</v>
      </c>
      <c r="AB69" s="110">
        <v>1</v>
      </c>
      <c r="AC69" s="73" t="s">
        <v>26</v>
      </c>
      <c r="AD69" s="75" t="s">
        <v>167</v>
      </c>
      <c r="AE69" s="87">
        <v>100</v>
      </c>
      <c r="AF69" s="87">
        <v>100</v>
      </c>
      <c r="AG69" s="87">
        <v>100</v>
      </c>
      <c r="AH69" s="87"/>
      <c r="AI69" s="87"/>
      <c r="AJ69" s="87"/>
      <c r="AK69" s="87"/>
      <c r="AL69" s="87"/>
    </row>
    <row r="70" spans="1:71" s="30" customFormat="1" ht="31.5">
      <c r="A70" s="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06">
        <v>0</v>
      </c>
      <c r="T70" s="107">
        <v>1</v>
      </c>
      <c r="U70" s="107">
        <v>1</v>
      </c>
      <c r="V70" s="106">
        <v>0</v>
      </c>
      <c r="W70" s="110">
        <v>1</v>
      </c>
      <c r="X70" s="110">
        <v>0</v>
      </c>
      <c r="Y70" s="110">
        <v>1</v>
      </c>
      <c r="Z70" s="110">
        <v>7</v>
      </c>
      <c r="AA70" s="110">
        <v>0</v>
      </c>
      <c r="AB70" s="110">
        <v>2</v>
      </c>
      <c r="AC70" s="73" t="s">
        <v>27</v>
      </c>
      <c r="AD70" s="75" t="s">
        <v>184</v>
      </c>
      <c r="AE70" s="87">
        <v>35</v>
      </c>
      <c r="AF70" s="87">
        <v>35</v>
      </c>
      <c r="AG70" s="87">
        <v>35</v>
      </c>
      <c r="AH70" s="87"/>
      <c r="AI70" s="87"/>
      <c r="AJ70" s="87"/>
      <c r="AK70" s="87"/>
      <c r="AL70" s="87"/>
    </row>
    <row r="71" spans="1:71" s="30" customFormat="1" ht="63">
      <c r="A71" s="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06">
        <v>0</v>
      </c>
      <c r="T71" s="107">
        <v>1</v>
      </c>
      <c r="U71" s="107">
        <v>1</v>
      </c>
      <c r="V71" s="106">
        <v>0</v>
      </c>
      <c r="W71" s="110">
        <v>1</v>
      </c>
      <c r="X71" s="110">
        <v>0</v>
      </c>
      <c r="Y71" s="110">
        <v>1</v>
      </c>
      <c r="Z71" s="110">
        <v>7</v>
      </c>
      <c r="AA71" s="110">
        <v>0</v>
      </c>
      <c r="AB71" s="110">
        <v>3</v>
      </c>
      <c r="AC71" s="73" t="s">
        <v>28</v>
      </c>
      <c r="AD71" s="75" t="s">
        <v>184</v>
      </c>
      <c r="AE71" s="87">
        <v>5</v>
      </c>
      <c r="AF71" s="87">
        <v>5</v>
      </c>
      <c r="AG71" s="87">
        <v>5</v>
      </c>
      <c r="AH71" s="87"/>
      <c r="AI71" s="87"/>
      <c r="AJ71" s="87"/>
      <c r="AK71" s="87"/>
      <c r="AL71" s="87"/>
    </row>
    <row r="72" spans="1:71" s="30" customFormat="1" ht="47.25">
      <c r="A72" s="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06">
        <v>0</v>
      </c>
      <c r="T72" s="107">
        <v>1</v>
      </c>
      <c r="U72" s="107">
        <v>1</v>
      </c>
      <c r="V72" s="106">
        <v>0</v>
      </c>
      <c r="W72" s="110">
        <v>1</v>
      </c>
      <c r="X72" s="110">
        <v>0</v>
      </c>
      <c r="Y72" s="110">
        <v>1</v>
      </c>
      <c r="Z72" s="110">
        <v>8</v>
      </c>
      <c r="AA72" s="110">
        <v>0</v>
      </c>
      <c r="AB72" s="110">
        <v>0</v>
      </c>
      <c r="AC72" s="72" t="s">
        <v>232</v>
      </c>
      <c r="AD72" s="75"/>
      <c r="AE72" s="87"/>
      <c r="AF72" s="87"/>
      <c r="AG72" s="87"/>
      <c r="AH72" s="87"/>
      <c r="AI72" s="87"/>
      <c r="AJ72" s="87"/>
      <c r="AK72" s="87"/>
      <c r="AL72" s="87"/>
    </row>
    <row r="73" spans="1:71" s="30" customFormat="1" ht="63">
      <c r="A73" s="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06">
        <v>0</v>
      </c>
      <c r="T73" s="107">
        <v>1</v>
      </c>
      <c r="U73" s="107">
        <v>1</v>
      </c>
      <c r="V73" s="106">
        <v>0</v>
      </c>
      <c r="W73" s="110">
        <v>1</v>
      </c>
      <c r="X73" s="110">
        <v>0</v>
      </c>
      <c r="Y73" s="110">
        <v>1</v>
      </c>
      <c r="Z73" s="110">
        <v>8</v>
      </c>
      <c r="AA73" s="110">
        <v>0</v>
      </c>
      <c r="AB73" s="110">
        <v>1</v>
      </c>
      <c r="AC73" s="73" t="s">
        <v>233</v>
      </c>
      <c r="AD73" s="75" t="s">
        <v>167</v>
      </c>
      <c r="AE73" s="87">
        <v>50</v>
      </c>
      <c r="AF73" s="87">
        <v>75</v>
      </c>
      <c r="AG73" s="87">
        <v>100</v>
      </c>
      <c r="AH73" s="87"/>
      <c r="AI73" s="87"/>
      <c r="AJ73" s="87"/>
      <c r="AK73" s="87"/>
      <c r="AL73" s="87"/>
    </row>
    <row r="74" spans="1:71" s="30" customFormat="1" ht="63">
      <c r="A74" s="9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06">
        <v>0</v>
      </c>
      <c r="T74" s="107">
        <v>1</v>
      </c>
      <c r="U74" s="107">
        <v>1</v>
      </c>
      <c r="V74" s="106">
        <v>0</v>
      </c>
      <c r="W74" s="110">
        <v>1</v>
      </c>
      <c r="X74" s="110">
        <v>0</v>
      </c>
      <c r="Y74" s="110">
        <v>1</v>
      </c>
      <c r="Z74" s="110">
        <v>9</v>
      </c>
      <c r="AA74" s="110">
        <v>0</v>
      </c>
      <c r="AB74" s="110">
        <v>0</v>
      </c>
      <c r="AC74" s="69" t="s">
        <v>249</v>
      </c>
      <c r="AD74" s="76"/>
      <c r="AE74" s="87"/>
      <c r="AF74" s="87"/>
      <c r="AG74" s="87"/>
      <c r="AH74" s="87"/>
      <c r="AI74" s="87"/>
      <c r="AJ74" s="87"/>
      <c r="AK74" s="87"/>
      <c r="AL74" s="87"/>
    </row>
    <row r="75" spans="1:71" s="30" customFormat="1" ht="47.25">
      <c r="A75" s="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06">
        <v>0</v>
      </c>
      <c r="T75" s="107">
        <v>1</v>
      </c>
      <c r="U75" s="107">
        <v>1</v>
      </c>
      <c r="V75" s="106">
        <v>0</v>
      </c>
      <c r="W75" s="110">
        <v>1</v>
      </c>
      <c r="X75" s="110">
        <v>0</v>
      </c>
      <c r="Y75" s="110">
        <v>1</v>
      </c>
      <c r="Z75" s="110">
        <v>9</v>
      </c>
      <c r="AA75" s="110">
        <v>0</v>
      </c>
      <c r="AB75" s="110">
        <v>1</v>
      </c>
      <c r="AC75" s="67" t="s">
        <v>23</v>
      </c>
      <c r="AD75" s="68" t="s">
        <v>167</v>
      </c>
      <c r="AE75" s="87">
        <v>12</v>
      </c>
      <c r="AF75" s="87">
        <v>7</v>
      </c>
      <c r="AG75" s="87">
        <v>5</v>
      </c>
      <c r="AH75" s="87"/>
      <c r="AI75" s="87"/>
      <c r="AJ75" s="87"/>
      <c r="AK75" s="87"/>
      <c r="AL75" s="87"/>
    </row>
    <row r="76" spans="1:71" s="30" customFormat="1" ht="47.25">
      <c r="A76" s="9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06">
        <v>0</v>
      </c>
      <c r="T76" s="107">
        <v>1</v>
      </c>
      <c r="U76" s="107">
        <v>1</v>
      </c>
      <c r="V76" s="106">
        <v>0</v>
      </c>
      <c r="W76" s="110">
        <v>1</v>
      </c>
      <c r="X76" s="110">
        <v>0</v>
      </c>
      <c r="Y76" s="110">
        <v>1</v>
      </c>
      <c r="Z76" s="110">
        <v>9</v>
      </c>
      <c r="AA76" s="110">
        <v>0</v>
      </c>
      <c r="AB76" s="110">
        <v>2</v>
      </c>
      <c r="AC76" s="67" t="s">
        <v>24</v>
      </c>
      <c r="AD76" s="68" t="s">
        <v>167</v>
      </c>
      <c r="AE76" s="87">
        <v>30</v>
      </c>
      <c r="AF76" s="87">
        <v>20</v>
      </c>
      <c r="AG76" s="87">
        <v>20</v>
      </c>
      <c r="AH76" s="87"/>
      <c r="AI76" s="87"/>
      <c r="AJ76" s="87"/>
      <c r="AK76" s="87"/>
      <c r="AL76" s="87"/>
    </row>
    <row r="77" spans="1:71" s="30" customFormat="1" ht="54.75" customHeight="1">
      <c r="A77" s="9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06">
        <v>0</v>
      </c>
      <c r="T77" s="107">
        <v>1</v>
      </c>
      <c r="U77" s="107">
        <v>1</v>
      </c>
      <c r="V77" s="106">
        <v>0</v>
      </c>
      <c r="W77" s="110">
        <v>1</v>
      </c>
      <c r="X77" s="110">
        <v>0</v>
      </c>
      <c r="Y77" s="110">
        <v>1</v>
      </c>
      <c r="Z77" s="110">
        <v>9</v>
      </c>
      <c r="AA77" s="110">
        <v>0</v>
      </c>
      <c r="AB77" s="110">
        <v>3</v>
      </c>
      <c r="AC77" s="67" t="s">
        <v>25</v>
      </c>
      <c r="AD77" s="68" t="s">
        <v>167</v>
      </c>
      <c r="AE77" s="87">
        <v>85</v>
      </c>
      <c r="AF77" s="87">
        <v>95</v>
      </c>
      <c r="AG77" s="87">
        <v>100</v>
      </c>
      <c r="AH77" s="87"/>
      <c r="AI77" s="87"/>
      <c r="AJ77" s="87"/>
      <c r="AK77" s="87"/>
      <c r="AL77" s="87"/>
    </row>
    <row r="78" spans="1:71" s="30" customFormat="1" ht="99" hidden="1" customHeight="1">
      <c r="A78" s="9"/>
      <c r="B78" s="177" t="s">
        <v>267</v>
      </c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9"/>
    </row>
    <row r="79" spans="1:71" s="30" customFormat="1" ht="31.5">
      <c r="A79" s="9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08">
        <v>0</v>
      </c>
      <c r="T79" s="109">
        <v>1</v>
      </c>
      <c r="U79" s="108">
        <v>2</v>
      </c>
      <c r="V79" s="108">
        <v>0</v>
      </c>
      <c r="W79" s="108">
        <v>0</v>
      </c>
      <c r="X79" s="116">
        <v>0</v>
      </c>
      <c r="Y79" s="108">
        <v>0</v>
      </c>
      <c r="Z79" s="108">
        <v>0</v>
      </c>
      <c r="AA79" s="108">
        <v>0</v>
      </c>
      <c r="AB79" s="109">
        <v>0</v>
      </c>
      <c r="AC79" s="79" t="s">
        <v>260</v>
      </c>
      <c r="AD79" s="78" t="s">
        <v>171</v>
      </c>
      <c r="AE79" s="89">
        <f>SUM(AE80,AE104)</f>
        <v>157288.94</v>
      </c>
      <c r="AF79" s="89">
        <f>SUM(AF80,AF104)</f>
        <v>144356.9</v>
      </c>
      <c r="AG79" s="89">
        <f>SUM(AG80,AG104)</f>
        <v>144356.9</v>
      </c>
      <c r="AH79" s="89"/>
      <c r="AI79" s="89"/>
      <c r="AJ79" s="89"/>
      <c r="AK79" s="90">
        <f>SUM(AE79:AG79)</f>
        <v>446002.74</v>
      </c>
      <c r="AL79" s="86">
        <v>2018</v>
      </c>
    </row>
    <row r="80" spans="1:71" s="30" customFormat="1" ht="63">
      <c r="A80" s="9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06">
        <v>0</v>
      </c>
      <c r="T80" s="107">
        <v>1</v>
      </c>
      <c r="U80" s="110">
        <v>2</v>
      </c>
      <c r="V80" s="106">
        <v>0</v>
      </c>
      <c r="W80" s="110">
        <v>1</v>
      </c>
      <c r="X80" s="110">
        <v>0</v>
      </c>
      <c r="Y80" s="110">
        <v>0</v>
      </c>
      <c r="Z80" s="110">
        <v>0</v>
      </c>
      <c r="AA80" s="110">
        <v>0</v>
      </c>
      <c r="AB80" s="110">
        <v>0</v>
      </c>
      <c r="AC80" s="73" t="s">
        <v>185</v>
      </c>
      <c r="AD80" s="76" t="s">
        <v>171</v>
      </c>
      <c r="AE80" s="91">
        <v>139678.34</v>
      </c>
      <c r="AF80" s="91">
        <f t="shared" ref="AF80:AG80" si="2">SUM(AF84,AF89,AF99,AF103)</f>
        <v>135442.6</v>
      </c>
      <c r="AG80" s="91">
        <f t="shared" si="2"/>
        <v>135442.6</v>
      </c>
      <c r="AH80" s="91"/>
      <c r="AI80" s="91"/>
      <c r="AJ80" s="91"/>
      <c r="AK80" s="91">
        <f>AE80+AF80+AG80</f>
        <v>410563.54000000004</v>
      </c>
      <c r="AL80" s="87">
        <v>2018</v>
      </c>
    </row>
    <row r="81" spans="1:38" s="30" customFormat="1" ht="63">
      <c r="A81" s="9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06">
        <v>0</v>
      </c>
      <c r="T81" s="107">
        <v>1</v>
      </c>
      <c r="U81" s="110">
        <v>2</v>
      </c>
      <c r="V81" s="106">
        <v>0</v>
      </c>
      <c r="W81" s="110">
        <v>1</v>
      </c>
      <c r="X81" s="110">
        <v>0</v>
      </c>
      <c r="Y81" s="110">
        <v>0</v>
      </c>
      <c r="Z81" s="110">
        <v>0</v>
      </c>
      <c r="AA81" s="110">
        <v>0</v>
      </c>
      <c r="AB81" s="110">
        <v>1</v>
      </c>
      <c r="AC81" s="73" t="s">
        <v>29</v>
      </c>
      <c r="AD81" s="76" t="s">
        <v>167</v>
      </c>
      <c r="AE81" s="87">
        <v>100</v>
      </c>
      <c r="AF81" s="87">
        <v>100</v>
      </c>
      <c r="AG81" s="87">
        <v>100</v>
      </c>
      <c r="AH81" s="87"/>
      <c r="AI81" s="87"/>
      <c r="AJ81" s="87"/>
      <c r="AK81" s="91"/>
      <c r="AL81" s="87"/>
    </row>
    <row r="82" spans="1:38" s="30" customFormat="1" ht="63">
      <c r="A82" s="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06">
        <v>0</v>
      </c>
      <c r="T82" s="107">
        <v>1</v>
      </c>
      <c r="U82" s="110">
        <v>2</v>
      </c>
      <c r="V82" s="106">
        <v>0</v>
      </c>
      <c r="W82" s="110">
        <v>1</v>
      </c>
      <c r="X82" s="110">
        <v>0</v>
      </c>
      <c r="Y82" s="110">
        <v>0</v>
      </c>
      <c r="Z82" s="110">
        <v>0</v>
      </c>
      <c r="AA82" s="110">
        <v>0</v>
      </c>
      <c r="AB82" s="110">
        <v>2</v>
      </c>
      <c r="AC82" s="73" t="s">
        <v>30</v>
      </c>
      <c r="AD82" s="76" t="s">
        <v>167</v>
      </c>
      <c r="AE82" s="119">
        <v>100</v>
      </c>
      <c r="AF82" s="87">
        <v>100</v>
      </c>
      <c r="AG82" s="87">
        <v>100</v>
      </c>
      <c r="AH82" s="87"/>
      <c r="AI82" s="87"/>
      <c r="AJ82" s="87"/>
      <c r="AK82" s="91"/>
      <c r="AL82" s="87"/>
    </row>
    <row r="83" spans="1:38" s="30" customFormat="1" ht="63">
      <c r="A83" s="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06">
        <v>0</v>
      </c>
      <c r="T83" s="107">
        <v>1</v>
      </c>
      <c r="U83" s="110">
        <v>2</v>
      </c>
      <c r="V83" s="106">
        <v>0</v>
      </c>
      <c r="W83" s="110">
        <v>1</v>
      </c>
      <c r="X83" s="110">
        <v>0</v>
      </c>
      <c r="Y83" s="110">
        <v>0</v>
      </c>
      <c r="Z83" s="110">
        <v>0</v>
      </c>
      <c r="AA83" s="110">
        <v>0</v>
      </c>
      <c r="AB83" s="110">
        <v>3</v>
      </c>
      <c r="AC83" s="73" t="s">
        <v>31</v>
      </c>
      <c r="AD83" s="76" t="s">
        <v>167</v>
      </c>
      <c r="AE83" s="119">
        <v>0</v>
      </c>
      <c r="AF83" s="87">
        <v>7</v>
      </c>
      <c r="AG83" s="87">
        <v>10</v>
      </c>
      <c r="AH83" s="87"/>
      <c r="AI83" s="87"/>
      <c r="AJ83" s="87"/>
      <c r="AK83" s="91"/>
      <c r="AL83" s="87"/>
    </row>
    <row r="84" spans="1:38" s="30" customFormat="1" ht="31.5">
      <c r="A84" s="9"/>
      <c r="B84" s="110">
        <v>6</v>
      </c>
      <c r="C84" s="110">
        <v>1</v>
      </c>
      <c r="D84" s="110">
        <v>0</v>
      </c>
      <c r="E84" s="111">
        <v>0</v>
      </c>
      <c r="F84" s="111">
        <v>7</v>
      </c>
      <c r="G84" s="111">
        <v>0</v>
      </c>
      <c r="H84" s="111">
        <v>5</v>
      </c>
      <c r="I84" s="111">
        <v>0</v>
      </c>
      <c r="J84" s="110">
        <v>1</v>
      </c>
      <c r="K84" s="110">
        <v>2</v>
      </c>
      <c r="L84" s="110">
        <v>0</v>
      </c>
      <c r="M84" s="110">
        <v>1</v>
      </c>
      <c r="N84" s="110">
        <v>2</v>
      </c>
      <c r="O84" s="110">
        <v>0</v>
      </c>
      <c r="P84" s="110">
        <v>0</v>
      </c>
      <c r="Q84" s="110">
        <v>1</v>
      </c>
      <c r="R84" s="110" t="s">
        <v>12</v>
      </c>
      <c r="S84" s="106">
        <v>0</v>
      </c>
      <c r="T84" s="107">
        <v>1</v>
      </c>
      <c r="U84" s="110">
        <v>2</v>
      </c>
      <c r="V84" s="106">
        <v>0</v>
      </c>
      <c r="W84" s="110">
        <v>1</v>
      </c>
      <c r="X84" s="110">
        <v>0</v>
      </c>
      <c r="Y84" s="110">
        <v>0</v>
      </c>
      <c r="Z84" s="110">
        <v>1</v>
      </c>
      <c r="AA84" s="110">
        <v>0</v>
      </c>
      <c r="AB84" s="110">
        <v>0</v>
      </c>
      <c r="AC84" s="72" t="s">
        <v>186</v>
      </c>
      <c r="AD84" s="76" t="s">
        <v>171</v>
      </c>
      <c r="AE84" s="144">
        <v>50</v>
      </c>
      <c r="AF84" s="91">
        <v>50</v>
      </c>
      <c r="AG84" s="91">
        <v>50</v>
      </c>
      <c r="AH84" s="91"/>
      <c r="AI84" s="91"/>
      <c r="AJ84" s="91"/>
      <c r="AK84" s="91">
        <f t="shared" ref="AK84" si="3">AE84+AF84+AG84</f>
        <v>150</v>
      </c>
      <c r="AL84" s="87">
        <v>2018</v>
      </c>
    </row>
    <row r="85" spans="1:38" s="30" customFormat="1" ht="78.75">
      <c r="A85" s="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06">
        <v>0</v>
      </c>
      <c r="T85" s="107">
        <v>1</v>
      </c>
      <c r="U85" s="110">
        <v>2</v>
      </c>
      <c r="V85" s="106">
        <v>0</v>
      </c>
      <c r="W85" s="110">
        <v>1</v>
      </c>
      <c r="X85" s="110">
        <v>0</v>
      </c>
      <c r="Y85" s="110">
        <v>0</v>
      </c>
      <c r="Z85" s="110">
        <v>1</v>
      </c>
      <c r="AA85" s="110">
        <v>0</v>
      </c>
      <c r="AB85" s="110">
        <v>1</v>
      </c>
      <c r="AC85" s="73" t="s">
        <v>32</v>
      </c>
      <c r="AD85" s="76" t="s">
        <v>187</v>
      </c>
      <c r="AE85" s="119">
        <v>60</v>
      </c>
      <c r="AF85" s="87">
        <v>80</v>
      </c>
      <c r="AG85" s="87">
        <v>80</v>
      </c>
      <c r="AH85" s="87"/>
      <c r="AI85" s="87"/>
      <c r="AJ85" s="87"/>
      <c r="AK85" s="87"/>
      <c r="AL85" s="87"/>
    </row>
    <row r="86" spans="1:38" s="30" customFormat="1" ht="31.5">
      <c r="A86" s="9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06">
        <v>0</v>
      </c>
      <c r="T86" s="107">
        <v>1</v>
      </c>
      <c r="U86" s="110">
        <v>2</v>
      </c>
      <c r="V86" s="106">
        <v>0</v>
      </c>
      <c r="W86" s="110">
        <v>1</v>
      </c>
      <c r="X86" s="110">
        <v>0</v>
      </c>
      <c r="Y86" s="110">
        <v>0</v>
      </c>
      <c r="Z86" s="110">
        <v>1</v>
      </c>
      <c r="AA86" s="110">
        <v>0</v>
      </c>
      <c r="AB86" s="110">
        <v>2</v>
      </c>
      <c r="AC86" s="73" t="s">
        <v>33</v>
      </c>
      <c r="AD86" s="76" t="s">
        <v>167</v>
      </c>
      <c r="AE86" s="119">
        <v>7</v>
      </c>
      <c r="AF86" s="87">
        <v>9</v>
      </c>
      <c r="AG86" s="87">
        <v>12</v>
      </c>
      <c r="AH86" s="87"/>
      <c r="AI86" s="87"/>
      <c r="AJ86" s="87"/>
      <c r="AK86" s="87"/>
      <c r="AL86" s="87"/>
    </row>
    <row r="87" spans="1:38" s="30" customFormat="1" ht="31.5">
      <c r="A87" s="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06">
        <v>0</v>
      </c>
      <c r="T87" s="107">
        <v>1</v>
      </c>
      <c r="U87" s="110">
        <v>2</v>
      </c>
      <c r="V87" s="106">
        <v>0</v>
      </c>
      <c r="W87" s="110">
        <v>1</v>
      </c>
      <c r="X87" s="110">
        <v>0</v>
      </c>
      <c r="Y87" s="110">
        <v>0</v>
      </c>
      <c r="Z87" s="110">
        <v>1</v>
      </c>
      <c r="AA87" s="110">
        <v>0</v>
      </c>
      <c r="AB87" s="110">
        <v>3</v>
      </c>
      <c r="AC87" s="73" t="s">
        <v>34</v>
      </c>
      <c r="AD87" s="76" t="s">
        <v>187</v>
      </c>
      <c r="AE87" s="119">
        <v>4</v>
      </c>
      <c r="AF87" s="87">
        <v>5</v>
      </c>
      <c r="AG87" s="87">
        <v>5</v>
      </c>
      <c r="AH87" s="87"/>
      <c r="AI87" s="87"/>
      <c r="AJ87" s="87"/>
      <c r="AK87" s="87"/>
      <c r="AL87" s="87"/>
    </row>
    <row r="88" spans="1:38" s="30" customFormat="1" ht="47.25">
      <c r="A88" s="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06">
        <v>0</v>
      </c>
      <c r="T88" s="107">
        <v>1</v>
      </c>
      <c r="U88" s="110">
        <v>2</v>
      </c>
      <c r="V88" s="106">
        <v>0</v>
      </c>
      <c r="W88" s="110">
        <v>1</v>
      </c>
      <c r="X88" s="110">
        <v>0</v>
      </c>
      <c r="Y88" s="110">
        <v>0</v>
      </c>
      <c r="Z88" s="110">
        <v>1</v>
      </c>
      <c r="AA88" s="110">
        <v>0</v>
      </c>
      <c r="AB88" s="110">
        <v>4</v>
      </c>
      <c r="AC88" s="73" t="s">
        <v>35</v>
      </c>
      <c r="AD88" s="76" t="s">
        <v>167</v>
      </c>
      <c r="AE88" s="119">
        <v>100</v>
      </c>
      <c r="AF88" s="87">
        <v>100</v>
      </c>
      <c r="AG88" s="87">
        <v>100</v>
      </c>
      <c r="AH88" s="87"/>
      <c r="AI88" s="87"/>
      <c r="AJ88" s="87"/>
      <c r="AK88" s="87"/>
      <c r="AL88" s="87"/>
    </row>
    <row r="89" spans="1:38" s="30" customFormat="1" ht="78.75">
      <c r="A89" s="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06">
        <v>0</v>
      </c>
      <c r="T89" s="107">
        <v>1</v>
      </c>
      <c r="U89" s="110">
        <v>2</v>
      </c>
      <c r="V89" s="106">
        <v>0</v>
      </c>
      <c r="W89" s="110">
        <v>1</v>
      </c>
      <c r="X89" s="110">
        <v>0</v>
      </c>
      <c r="Y89" s="110">
        <v>0</v>
      </c>
      <c r="Z89" s="110">
        <v>2</v>
      </c>
      <c r="AA89" s="110">
        <v>0</v>
      </c>
      <c r="AB89" s="110">
        <v>0</v>
      </c>
      <c r="AC89" s="72" t="s">
        <v>188</v>
      </c>
      <c r="AD89" s="76" t="s">
        <v>171</v>
      </c>
      <c r="AE89" s="144">
        <f>SUM(AE90:AE91)</f>
        <v>131734.5</v>
      </c>
      <c r="AF89" s="91">
        <f>SUM(AF90:AF91)</f>
        <v>130774.6</v>
      </c>
      <c r="AG89" s="91">
        <f>SUM(AG90:AG91)</f>
        <v>130774.6</v>
      </c>
      <c r="AH89" s="91"/>
      <c r="AI89" s="91"/>
      <c r="AJ89" s="91"/>
      <c r="AK89" s="91">
        <f>SUM(AE89:AJ89)</f>
        <v>393283.69999999995</v>
      </c>
      <c r="AL89" s="87">
        <v>2018</v>
      </c>
    </row>
    <row r="90" spans="1:38" s="30" customFormat="1" ht="15.75">
      <c r="A90" s="9"/>
      <c r="B90" s="110">
        <v>6</v>
      </c>
      <c r="C90" s="110">
        <v>1</v>
      </c>
      <c r="D90" s="110">
        <v>0</v>
      </c>
      <c r="E90" s="111">
        <v>0</v>
      </c>
      <c r="F90" s="111">
        <v>7</v>
      </c>
      <c r="G90" s="111">
        <v>0</v>
      </c>
      <c r="H90" s="111">
        <v>2</v>
      </c>
      <c r="I90" s="111">
        <v>0</v>
      </c>
      <c r="J90" s="110">
        <v>1</v>
      </c>
      <c r="K90" s="110">
        <v>2</v>
      </c>
      <c r="L90" s="110">
        <v>0</v>
      </c>
      <c r="M90" s="110">
        <v>1</v>
      </c>
      <c r="N90" s="110">
        <v>1</v>
      </c>
      <c r="O90" s="110">
        <v>0</v>
      </c>
      <c r="P90" s="110">
        <v>7</v>
      </c>
      <c r="Q90" s="110">
        <v>5</v>
      </c>
      <c r="R90" s="110" t="s">
        <v>258</v>
      </c>
      <c r="S90" s="106">
        <v>0</v>
      </c>
      <c r="T90" s="107">
        <v>1</v>
      </c>
      <c r="U90" s="110">
        <v>2</v>
      </c>
      <c r="V90" s="106">
        <v>0</v>
      </c>
      <c r="W90" s="110">
        <v>1</v>
      </c>
      <c r="X90" s="110">
        <v>0</v>
      </c>
      <c r="Y90" s="110">
        <v>0</v>
      </c>
      <c r="Z90" s="110">
        <v>2</v>
      </c>
      <c r="AA90" s="110">
        <v>0</v>
      </c>
      <c r="AB90" s="110">
        <v>0</v>
      </c>
      <c r="AC90" s="72" t="s">
        <v>169</v>
      </c>
      <c r="AD90" s="76" t="s">
        <v>171</v>
      </c>
      <c r="AE90" s="144">
        <f>SUM(AE95,AE98)</f>
        <v>97344</v>
      </c>
      <c r="AF90" s="91">
        <f>SUM(AF95,AF98)</f>
        <v>97344</v>
      </c>
      <c r="AG90" s="91">
        <f>SUM(AG95,AG98)</f>
        <v>97344</v>
      </c>
      <c r="AH90" s="91"/>
      <c r="AI90" s="91"/>
      <c r="AJ90" s="91"/>
      <c r="AK90" s="91">
        <f>SUM(AE90:AJ90)</f>
        <v>292032</v>
      </c>
      <c r="AL90" s="87">
        <v>2018</v>
      </c>
    </row>
    <row r="91" spans="1:38" s="30" customFormat="1" ht="15.75">
      <c r="A91" s="9"/>
      <c r="B91" s="110">
        <v>6</v>
      </c>
      <c r="C91" s="110">
        <v>1</v>
      </c>
      <c r="D91" s="110">
        <v>0</v>
      </c>
      <c r="E91" s="111">
        <v>0</v>
      </c>
      <c r="F91" s="111">
        <v>7</v>
      </c>
      <c r="G91" s="111">
        <v>0</v>
      </c>
      <c r="H91" s="111">
        <v>2</v>
      </c>
      <c r="I91" s="111">
        <v>0</v>
      </c>
      <c r="J91" s="110">
        <v>1</v>
      </c>
      <c r="K91" s="110">
        <v>2</v>
      </c>
      <c r="L91" s="110">
        <v>0</v>
      </c>
      <c r="M91" s="110">
        <v>1</v>
      </c>
      <c r="N91" s="110">
        <v>2</v>
      </c>
      <c r="O91" s="110">
        <v>0</v>
      </c>
      <c r="P91" s="110">
        <v>0</v>
      </c>
      <c r="Q91" s="110">
        <v>2</v>
      </c>
      <c r="R91" s="110" t="s">
        <v>13</v>
      </c>
      <c r="S91" s="106">
        <v>0</v>
      </c>
      <c r="T91" s="107">
        <v>1</v>
      </c>
      <c r="U91" s="110">
        <v>2</v>
      </c>
      <c r="V91" s="106">
        <v>0</v>
      </c>
      <c r="W91" s="110">
        <v>1</v>
      </c>
      <c r="X91" s="110">
        <v>0</v>
      </c>
      <c r="Y91" s="110">
        <v>0</v>
      </c>
      <c r="Z91" s="110">
        <v>2</v>
      </c>
      <c r="AA91" s="110">
        <v>0</v>
      </c>
      <c r="AB91" s="110">
        <v>0</v>
      </c>
      <c r="AC91" s="72" t="s">
        <v>170</v>
      </c>
      <c r="AD91" s="76" t="s">
        <v>171</v>
      </c>
      <c r="AE91" s="144">
        <v>34390.5</v>
      </c>
      <c r="AF91" s="91">
        <v>33430.6</v>
      </c>
      <c r="AG91" s="91">
        <v>33430.6</v>
      </c>
      <c r="AH91" s="91"/>
      <c r="AI91" s="91"/>
      <c r="AJ91" s="91"/>
      <c r="AK91" s="91">
        <f>SUM(AE91:AJ91)</f>
        <v>101251.70000000001</v>
      </c>
      <c r="AL91" s="87">
        <v>2018</v>
      </c>
    </row>
    <row r="92" spans="1:38" s="30" customFormat="1" ht="78.75">
      <c r="A92" s="9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06">
        <v>0</v>
      </c>
      <c r="T92" s="107">
        <v>1</v>
      </c>
      <c r="U92" s="110">
        <v>2</v>
      </c>
      <c r="V92" s="106">
        <v>0</v>
      </c>
      <c r="W92" s="110">
        <v>1</v>
      </c>
      <c r="X92" s="110">
        <v>0</v>
      </c>
      <c r="Y92" s="110">
        <v>0</v>
      </c>
      <c r="Z92" s="110">
        <v>2</v>
      </c>
      <c r="AA92" s="110">
        <v>0</v>
      </c>
      <c r="AB92" s="110">
        <v>1</v>
      </c>
      <c r="AC92" s="73" t="s">
        <v>36</v>
      </c>
      <c r="AD92" s="76" t="s">
        <v>167</v>
      </c>
      <c r="AE92" s="119">
        <v>25</v>
      </c>
      <c r="AF92" s="87">
        <v>50</v>
      </c>
      <c r="AG92" s="87">
        <v>100</v>
      </c>
      <c r="AH92" s="87"/>
      <c r="AI92" s="87"/>
      <c r="AJ92" s="87"/>
      <c r="AK92" s="87"/>
      <c r="AL92" s="87"/>
    </row>
    <row r="93" spans="1:38" s="30" customFormat="1" ht="47.25">
      <c r="A93" s="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06">
        <v>0</v>
      </c>
      <c r="T93" s="107">
        <v>1</v>
      </c>
      <c r="U93" s="110">
        <v>2</v>
      </c>
      <c r="V93" s="106">
        <v>0</v>
      </c>
      <c r="W93" s="110">
        <v>1</v>
      </c>
      <c r="X93" s="110">
        <v>0</v>
      </c>
      <c r="Y93" s="110">
        <v>0</v>
      </c>
      <c r="Z93" s="110">
        <v>2</v>
      </c>
      <c r="AA93" s="110">
        <v>0</v>
      </c>
      <c r="AB93" s="110">
        <v>2</v>
      </c>
      <c r="AC93" s="73" t="s">
        <v>37</v>
      </c>
      <c r="AD93" s="76" t="s">
        <v>167</v>
      </c>
      <c r="AE93" s="119">
        <v>100</v>
      </c>
      <c r="AF93" s="87">
        <v>100</v>
      </c>
      <c r="AG93" s="87">
        <v>100</v>
      </c>
      <c r="AH93" s="87"/>
      <c r="AI93" s="87"/>
      <c r="AJ93" s="87"/>
      <c r="AK93" s="87"/>
      <c r="AL93" s="87"/>
    </row>
    <row r="94" spans="1:38" s="30" customFormat="1" ht="63">
      <c r="A94" s="9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06">
        <v>0</v>
      </c>
      <c r="T94" s="107">
        <v>1</v>
      </c>
      <c r="U94" s="110">
        <v>2</v>
      </c>
      <c r="V94" s="106">
        <v>0</v>
      </c>
      <c r="W94" s="110">
        <v>1</v>
      </c>
      <c r="X94" s="110">
        <v>0</v>
      </c>
      <c r="Y94" s="110">
        <v>0</v>
      </c>
      <c r="Z94" s="110">
        <v>2</v>
      </c>
      <c r="AA94" s="110">
        <v>0</v>
      </c>
      <c r="AB94" s="110">
        <v>3</v>
      </c>
      <c r="AC94" s="73" t="s">
        <v>38</v>
      </c>
      <c r="AD94" s="76" t="s">
        <v>167</v>
      </c>
      <c r="AE94" s="119">
        <v>56.4</v>
      </c>
      <c r="AF94" s="87">
        <v>65.599999999999994</v>
      </c>
      <c r="AG94" s="87">
        <v>74.8</v>
      </c>
      <c r="AH94" s="87"/>
      <c r="AI94" s="87"/>
      <c r="AJ94" s="87"/>
      <c r="AK94" s="87"/>
      <c r="AL94" s="87"/>
    </row>
    <row r="95" spans="1:38" s="30" customFormat="1" ht="47.25">
      <c r="A95" s="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06">
        <v>0</v>
      </c>
      <c r="T95" s="107">
        <v>1</v>
      </c>
      <c r="U95" s="110">
        <v>2</v>
      </c>
      <c r="V95" s="106">
        <v>0</v>
      </c>
      <c r="W95" s="110">
        <v>1</v>
      </c>
      <c r="X95" s="110">
        <v>0</v>
      </c>
      <c r="Y95" s="110">
        <v>0</v>
      </c>
      <c r="Z95" s="110">
        <v>2</v>
      </c>
      <c r="AA95" s="110">
        <v>0</v>
      </c>
      <c r="AB95" s="110">
        <v>4</v>
      </c>
      <c r="AC95" s="73" t="s">
        <v>39</v>
      </c>
      <c r="AD95" s="76" t="s">
        <v>171</v>
      </c>
      <c r="AE95" s="144">
        <v>3346</v>
      </c>
      <c r="AF95" s="91">
        <v>3346</v>
      </c>
      <c r="AG95" s="91">
        <v>3346</v>
      </c>
      <c r="AH95" s="91"/>
      <c r="AI95" s="91"/>
      <c r="AJ95" s="91"/>
      <c r="AK95" s="91">
        <f>SUM(AE95:AJ95)</f>
        <v>10038</v>
      </c>
      <c r="AL95" s="87">
        <v>2018</v>
      </c>
    </row>
    <row r="96" spans="1:38" s="30" customFormat="1" ht="63">
      <c r="A96" s="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06">
        <v>0</v>
      </c>
      <c r="T96" s="107">
        <v>1</v>
      </c>
      <c r="U96" s="110">
        <v>2</v>
      </c>
      <c r="V96" s="106">
        <v>0</v>
      </c>
      <c r="W96" s="110">
        <v>1</v>
      </c>
      <c r="X96" s="110">
        <v>0</v>
      </c>
      <c r="Y96" s="110">
        <v>0</v>
      </c>
      <c r="Z96" s="110">
        <v>2</v>
      </c>
      <c r="AA96" s="110">
        <v>0</v>
      </c>
      <c r="AB96" s="110">
        <v>5</v>
      </c>
      <c r="AC96" s="73" t="s">
        <v>40</v>
      </c>
      <c r="AD96" s="76" t="s">
        <v>167</v>
      </c>
      <c r="AE96" s="119">
        <v>100</v>
      </c>
      <c r="AF96" s="87">
        <v>100</v>
      </c>
      <c r="AG96" s="87">
        <v>100</v>
      </c>
      <c r="AH96" s="87"/>
      <c r="AI96" s="87"/>
      <c r="AJ96" s="87"/>
      <c r="AK96" s="87"/>
      <c r="AL96" s="87"/>
    </row>
    <row r="97" spans="1:38" s="30" customFormat="1" ht="94.5">
      <c r="A97" s="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06">
        <v>0</v>
      </c>
      <c r="T97" s="107">
        <v>1</v>
      </c>
      <c r="U97" s="110">
        <v>2</v>
      </c>
      <c r="V97" s="106">
        <v>0</v>
      </c>
      <c r="W97" s="110">
        <v>1</v>
      </c>
      <c r="X97" s="110">
        <v>0</v>
      </c>
      <c r="Y97" s="110">
        <v>0</v>
      </c>
      <c r="Z97" s="110">
        <v>2</v>
      </c>
      <c r="AA97" s="110">
        <v>0</v>
      </c>
      <c r="AB97" s="110">
        <v>6</v>
      </c>
      <c r="AC97" s="73" t="s">
        <v>41</v>
      </c>
      <c r="AD97" s="76" t="s">
        <v>167</v>
      </c>
      <c r="AE97" s="119">
        <v>100</v>
      </c>
      <c r="AF97" s="87">
        <v>100</v>
      </c>
      <c r="AG97" s="87">
        <v>100</v>
      </c>
      <c r="AH97" s="87"/>
      <c r="AI97" s="87"/>
      <c r="AJ97" s="87"/>
      <c r="AK97" s="87"/>
      <c r="AL97" s="87"/>
    </row>
    <row r="98" spans="1:38" s="30" customFormat="1" ht="63">
      <c r="A98" s="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06">
        <v>0</v>
      </c>
      <c r="T98" s="107">
        <v>1</v>
      </c>
      <c r="U98" s="110">
        <v>2</v>
      </c>
      <c r="V98" s="106">
        <v>0</v>
      </c>
      <c r="W98" s="110">
        <v>1</v>
      </c>
      <c r="X98" s="110">
        <v>0</v>
      </c>
      <c r="Y98" s="110">
        <v>0</v>
      </c>
      <c r="Z98" s="110">
        <v>2</v>
      </c>
      <c r="AA98" s="110">
        <v>0</v>
      </c>
      <c r="AB98" s="110">
        <v>7</v>
      </c>
      <c r="AC98" s="73" t="s">
        <v>42</v>
      </c>
      <c r="AD98" s="76" t="s">
        <v>171</v>
      </c>
      <c r="AE98" s="144">
        <v>93998</v>
      </c>
      <c r="AF98" s="91">
        <v>93998</v>
      </c>
      <c r="AG98" s="91">
        <v>93998</v>
      </c>
      <c r="AH98" s="91"/>
      <c r="AI98" s="91"/>
      <c r="AJ98" s="91"/>
      <c r="AK98" s="91">
        <f>SUM(AE98:AJ98)</f>
        <v>281994</v>
      </c>
      <c r="AL98" s="87">
        <v>2018</v>
      </c>
    </row>
    <row r="99" spans="1:38" s="30" customFormat="1" ht="47.25">
      <c r="A99" s="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06">
        <v>0</v>
      </c>
      <c r="T99" s="107">
        <v>1</v>
      </c>
      <c r="U99" s="110">
        <v>2</v>
      </c>
      <c r="V99" s="106">
        <v>0</v>
      </c>
      <c r="W99" s="110">
        <v>1</v>
      </c>
      <c r="X99" s="110">
        <v>0</v>
      </c>
      <c r="Y99" s="110">
        <v>0</v>
      </c>
      <c r="Z99" s="110">
        <v>3</v>
      </c>
      <c r="AA99" s="110">
        <v>0</v>
      </c>
      <c r="AB99" s="110">
        <v>0</v>
      </c>
      <c r="AC99" s="72" t="s">
        <v>235</v>
      </c>
      <c r="AD99" s="76" t="s">
        <v>171</v>
      </c>
      <c r="AE99" s="144">
        <f>SUM(AE100:AE101)</f>
        <v>3926</v>
      </c>
      <c r="AF99" s="91">
        <f>SUM(AF100:AF101)</f>
        <v>2800</v>
      </c>
      <c r="AG99" s="91">
        <f>SUM(AG100:AG101)</f>
        <v>2800</v>
      </c>
      <c r="AH99" s="91"/>
      <c r="AI99" s="91"/>
      <c r="AJ99" s="91"/>
      <c r="AK99" s="91">
        <f>SUM(AE99:AJ99)</f>
        <v>9526</v>
      </c>
      <c r="AL99" s="87">
        <v>2018</v>
      </c>
    </row>
    <row r="100" spans="1:38" s="30" customFormat="1" ht="15.75">
      <c r="A100" s="9"/>
      <c r="B100" s="110">
        <v>6</v>
      </c>
      <c r="C100" s="110">
        <v>1</v>
      </c>
      <c r="D100" s="110">
        <v>0</v>
      </c>
      <c r="E100" s="111">
        <v>0</v>
      </c>
      <c r="F100" s="111">
        <v>7</v>
      </c>
      <c r="G100" s="111">
        <v>0</v>
      </c>
      <c r="H100" s="111">
        <v>2</v>
      </c>
      <c r="I100" s="111">
        <v>0</v>
      </c>
      <c r="J100" s="110">
        <v>1</v>
      </c>
      <c r="K100" s="110">
        <v>2</v>
      </c>
      <c r="L100" s="110">
        <v>0</v>
      </c>
      <c r="M100" s="110">
        <v>1</v>
      </c>
      <c r="N100" s="110">
        <v>1</v>
      </c>
      <c r="O100" s="110">
        <v>0</v>
      </c>
      <c r="P100" s="110">
        <v>2</v>
      </c>
      <c r="Q100" s="110">
        <v>3</v>
      </c>
      <c r="R100" s="110" t="s">
        <v>277</v>
      </c>
      <c r="S100" s="106">
        <v>0</v>
      </c>
      <c r="T100" s="107">
        <v>1</v>
      </c>
      <c r="U100" s="110">
        <v>2</v>
      </c>
      <c r="V100" s="106">
        <v>0</v>
      </c>
      <c r="W100" s="110">
        <v>1</v>
      </c>
      <c r="X100" s="110">
        <v>0</v>
      </c>
      <c r="Y100" s="110">
        <v>0</v>
      </c>
      <c r="Z100" s="110">
        <v>3</v>
      </c>
      <c r="AA100" s="110">
        <v>0</v>
      </c>
      <c r="AB100" s="110">
        <v>0</v>
      </c>
      <c r="AC100" s="72" t="s">
        <v>169</v>
      </c>
      <c r="AD100" s="76" t="s">
        <v>171</v>
      </c>
      <c r="AE100" s="144">
        <v>1126</v>
      </c>
      <c r="AF100" s="91">
        <v>0</v>
      </c>
      <c r="AG100" s="91">
        <v>0</v>
      </c>
      <c r="AH100" s="91"/>
      <c r="AI100" s="91"/>
      <c r="AJ100" s="91"/>
      <c r="AK100" s="91">
        <f>SUM(AE100:AJ100)</f>
        <v>1126</v>
      </c>
      <c r="AL100" s="87"/>
    </row>
    <row r="101" spans="1:38" s="30" customFormat="1" ht="15.75">
      <c r="A101" s="9"/>
      <c r="B101" s="110">
        <v>6</v>
      </c>
      <c r="C101" s="110">
        <v>1</v>
      </c>
      <c r="D101" s="110">
        <v>0</v>
      </c>
      <c r="E101" s="111">
        <v>0</v>
      </c>
      <c r="F101" s="111">
        <v>7</v>
      </c>
      <c r="G101" s="111">
        <v>0</v>
      </c>
      <c r="H101" s="111">
        <v>2</v>
      </c>
      <c r="I101" s="111">
        <v>0</v>
      </c>
      <c r="J101" s="110">
        <v>1</v>
      </c>
      <c r="K101" s="110">
        <v>2</v>
      </c>
      <c r="L101" s="110">
        <v>0</v>
      </c>
      <c r="M101" s="110">
        <v>1</v>
      </c>
      <c r="N101" s="110" t="s">
        <v>14</v>
      </c>
      <c r="O101" s="110">
        <v>0</v>
      </c>
      <c r="P101" s="110">
        <v>2</v>
      </c>
      <c r="Q101" s="110">
        <v>3</v>
      </c>
      <c r="R101" s="110" t="s">
        <v>13</v>
      </c>
      <c r="S101" s="106">
        <v>0</v>
      </c>
      <c r="T101" s="107">
        <v>1</v>
      </c>
      <c r="U101" s="110">
        <v>2</v>
      </c>
      <c r="V101" s="106">
        <v>0</v>
      </c>
      <c r="W101" s="110">
        <v>1</v>
      </c>
      <c r="X101" s="110">
        <v>0</v>
      </c>
      <c r="Y101" s="110">
        <v>0</v>
      </c>
      <c r="Z101" s="110">
        <v>3</v>
      </c>
      <c r="AA101" s="110">
        <v>0</v>
      </c>
      <c r="AB101" s="110">
        <v>0</v>
      </c>
      <c r="AC101" s="72" t="s">
        <v>170</v>
      </c>
      <c r="AD101" s="76" t="s">
        <v>171</v>
      </c>
      <c r="AE101" s="144">
        <v>2800</v>
      </c>
      <c r="AF101" s="91">
        <v>2800</v>
      </c>
      <c r="AG101" s="91">
        <v>2800</v>
      </c>
      <c r="AH101" s="91"/>
      <c r="AI101" s="91"/>
      <c r="AJ101" s="91"/>
      <c r="AK101" s="91">
        <f>SUM(AE101:AJ101)</f>
        <v>8400</v>
      </c>
      <c r="AL101" s="87">
        <v>2018</v>
      </c>
    </row>
    <row r="102" spans="1:38" s="30" customFormat="1" ht="47.25">
      <c r="A102" s="9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06">
        <v>0</v>
      </c>
      <c r="T102" s="107">
        <v>1</v>
      </c>
      <c r="U102" s="110">
        <v>2</v>
      </c>
      <c r="V102" s="106">
        <v>0</v>
      </c>
      <c r="W102" s="110">
        <v>1</v>
      </c>
      <c r="X102" s="110">
        <v>0</v>
      </c>
      <c r="Y102" s="110">
        <v>0</v>
      </c>
      <c r="Z102" s="110">
        <v>3</v>
      </c>
      <c r="AA102" s="110">
        <v>0</v>
      </c>
      <c r="AB102" s="110">
        <v>1</v>
      </c>
      <c r="AC102" s="73" t="s">
        <v>190</v>
      </c>
      <c r="AD102" s="76" t="s">
        <v>167</v>
      </c>
      <c r="AE102" s="119">
        <v>95</v>
      </c>
      <c r="AF102" s="87">
        <v>95</v>
      </c>
      <c r="AG102" s="87">
        <v>100</v>
      </c>
      <c r="AH102" s="87"/>
      <c r="AI102" s="87"/>
      <c r="AJ102" s="87"/>
      <c r="AK102" s="87"/>
      <c r="AL102" s="87"/>
    </row>
    <row r="103" spans="1:38" s="30" customFormat="1" ht="117.75" customHeight="1">
      <c r="A103" s="9"/>
      <c r="B103" s="110">
        <v>6</v>
      </c>
      <c r="C103" s="110">
        <v>1</v>
      </c>
      <c r="D103" s="110">
        <v>0</v>
      </c>
      <c r="E103" s="110">
        <v>0</v>
      </c>
      <c r="F103" s="110">
        <v>7</v>
      </c>
      <c r="G103" s="110">
        <v>0</v>
      </c>
      <c r="H103" s="110">
        <v>2</v>
      </c>
      <c r="I103" s="110">
        <v>0</v>
      </c>
      <c r="J103" s="110">
        <v>1</v>
      </c>
      <c r="K103" s="110">
        <v>2</v>
      </c>
      <c r="L103" s="110">
        <v>0</v>
      </c>
      <c r="M103" s="110">
        <v>1</v>
      </c>
      <c r="N103" s="110">
        <v>1</v>
      </c>
      <c r="O103" s="110">
        <v>0</v>
      </c>
      <c r="P103" s="110">
        <v>5</v>
      </c>
      <c r="Q103" s="110">
        <v>6</v>
      </c>
      <c r="R103" s="110" t="s">
        <v>257</v>
      </c>
      <c r="S103" s="106">
        <v>0</v>
      </c>
      <c r="T103" s="107">
        <v>1</v>
      </c>
      <c r="U103" s="110">
        <v>2</v>
      </c>
      <c r="V103" s="106">
        <v>0</v>
      </c>
      <c r="W103" s="110">
        <v>2</v>
      </c>
      <c r="X103" s="110">
        <v>0</v>
      </c>
      <c r="Y103" s="110">
        <v>0</v>
      </c>
      <c r="Z103" s="110">
        <v>7</v>
      </c>
      <c r="AA103" s="110">
        <v>0</v>
      </c>
      <c r="AB103" s="110">
        <v>0</v>
      </c>
      <c r="AC103" s="93" t="s">
        <v>263</v>
      </c>
      <c r="AD103" s="76" t="s">
        <v>171</v>
      </c>
      <c r="AE103" s="144">
        <v>1818</v>
      </c>
      <c r="AF103" s="91">
        <v>1818</v>
      </c>
      <c r="AG103" s="91">
        <v>1818</v>
      </c>
      <c r="AH103" s="91"/>
      <c r="AI103" s="91"/>
      <c r="AJ103" s="91"/>
      <c r="AK103" s="91">
        <f>SUM(AE103:AJ103)</f>
        <v>5454</v>
      </c>
      <c r="AL103" s="87">
        <v>2018</v>
      </c>
    </row>
    <row r="104" spans="1:38" s="30" customFormat="1" ht="31.5">
      <c r="A104" s="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06">
        <v>0</v>
      </c>
      <c r="T104" s="107">
        <v>1</v>
      </c>
      <c r="U104" s="110">
        <v>2</v>
      </c>
      <c r="V104" s="106">
        <v>0</v>
      </c>
      <c r="W104" s="110">
        <v>2</v>
      </c>
      <c r="X104" s="110">
        <v>0</v>
      </c>
      <c r="Y104" s="110">
        <v>0</v>
      </c>
      <c r="Z104" s="110">
        <v>0</v>
      </c>
      <c r="AA104" s="110">
        <v>0</v>
      </c>
      <c r="AB104" s="110">
        <v>0</v>
      </c>
      <c r="AC104" s="72" t="s">
        <v>234</v>
      </c>
      <c r="AD104" s="76" t="s">
        <v>171</v>
      </c>
      <c r="AE104" s="144">
        <f>SUM(AE106,AE111,AE113,AE114,AE118,AE119,AE120)</f>
        <v>17610.599999999999</v>
      </c>
      <c r="AF104" s="91">
        <f>SUM(AF106,AF111,AF113,AF114)</f>
        <v>8914.2999999999993</v>
      </c>
      <c r="AG104" s="91">
        <f>SUM(AG106,AG111,AG113,AG114)</f>
        <v>8914.2999999999993</v>
      </c>
      <c r="AH104" s="91"/>
      <c r="AI104" s="91"/>
      <c r="AJ104" s="91"/>
      <c r="AK104" s="91">
        <f>SUM(AE104:AJ104)</f>
        <v>35439.199999999997</v>
      </c>
      <c r="AL104" s="87">
        <v>2018</v>
      </c>
    </row>
    <row r="105" spans="1:38" s="30" customFormat="1" ht="47.25">
      <c r="A105" s="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06">
        <v>0</v>
      </c>
      <c r="T105" s="107">
        <v>1</v>
      </c>
      <c r="U105" s="110">
        <v>2</v>
      </c>
      <c r="V105" s="106">
        <v>0</v>
      </c>
      <c r="W105" s="110">
        <v>2</v>
      </c>
      <c r="X105" s="110">
        <v>0</v>
      </c>
      <c r="Y105" s="110">
        <v>0</v>
      </c>
      <c r="Z105" s="110">
        <v>0</v>
      </c>
      <c r="AA105" s="110">
        <v>0</v>
      </c>
      <c r="AB105" s="110">
        <v>1</v>
      </c>
      <c r="AC105" s="73" t="s">
        <v>191</v>
      </c>
      <c r="AD105" s="76" t="s">
        <v>167</v>
      </c>
      <c r="AE105" s="119">
        <v>93</v>
      </c>
      <c r="AF105" s="87">
        <v>95</v>
      </c>
      <c r="AG105" s="87">
        <v>95</v>
      </c>
      <c r="AH105" s="87"/>
      <c r="AI105" s="87"/>
      <c r="AJ105" s="87"/>
      <c r="AK105" s="87"/>
      <c r="AL105" s="87"/>
    </row>
    <row r="106" spans="1:38" s="30" customFormat="1" ht="47.25">
      <c r="A106" s="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06">
        <v>0</v>
      </c>
      <c r="T106" s="107">
        <v>1</v>
      </c>
      <c r="U106" s="110">
        <v>2</v>
      </c>
      <c r="V106" s="106">
        <v>0</v>
      </c>
      <c r="W106" s="110">
        <v>2</v>
      </c>
      <c r="X106" s="110">
        <v>0</v>
      </c>
      <c r="Y106" s="110">
        <v>0</v>
      </c>
      <c r="Z106" s="110">
        <v>4</v>
      </c>
      <c r="AA106" s="110">
        <v>0</v>
      </c>
      <c r="AB106" s="110">
        <v>0</v>
      </c>
      <c r="AC106" s="72" t="s">
        <v>9</v>
      </c>
      <c r="AD106" s="76" t="s">
        <v>189</v>
      </c>
      <c r="AE106" s="144">
        <f>SUM(AE107:AE108)</f>
        <v>5299.3</v>
      </c>
      <c r="AF106" s="91">
        <f>SUM(AF107:AF108)</f>
        <v>3500</v>
      </c>
      <c r="AG106" s="91">
        <f>SUM(AG107:AG108)</f>
        <v>3500</v>
      </c>
      <c r="AH106" s="91"/>
      <c r="AI106" s="91"/>
      <c r="AJ106" s="91"/>
      <c r="AK106" s="91">
        <f>SUM(AE106:AJ106)</f>
        <v>12299.3</v>
      </c>
      <c r="AL106" s="87">
        <v>2018</v>
      </c>
    </row>
    <row r="107" spans="1:38" s="30" customFormat="1" ht="47.25">
      <c r="A107" s="9"/>
      <c r="B107" s="110">
        <v>6</v>
      </c>
      <c r="C107" s="110">
        <v>1</v>
      </c>
      <c r="D107" s="110">
        <v>0</v>
      </c>
      <c r="E107" s="110">
        <v>0</v>
      </c>
      <c r="F107" s="110">
        <v>7</v>
      </c>
      <c r="G107" s="110">
        <v>0</v>
      </c>
      <c r="H107" s="110">
        <v>2</v>
      </c>
      <c r="I107" s="110">
        <v>0</v>
      </c>
      <c r="J107" s="110">
        <v>1</v>
      </c>
      <c r="K107" s="110">
        <v>2</v>
      </c>
      <c r="L107" s="110">
        <v>0</v>
      </c>
      <c r="M107" s="110">
        <v>2</v>
      </c>
      <c r="N107" s="110">
        <v>1</v>
      </c>
      <c r="O107" s="110">
        <v>0</v>
      </c>
      <c r="P107" s="110">
        <v>2</v>
      </c>
      <c r="Q107" s="110">
        <v>5</v>
      </c>
      <c r="R107" s="110" t="s">
        <v>277</v>
      </c>
      <c r="S107" s="106">
        <v>0</v>
      </c>
      <c r="T107" s="107">
        <v>1</v>
      </c>
      <c r="U107" s="110">
        <v>2</v>
      </c>
      <c r="V107" s="106">
        <v>0</v>
      </c>
      <c r="W107" s="110">
        <v>2</v>
      </c>
      <c r="X107" s="110">
        <v>0</v>
      </c>
      <c r="Y107" s="110">
        <v>0</v>
      </c>
      <c r="Z107" s="110">
        <v>4</v>
      </c>
      <c r="AA107" s="110">
        <v>0</v>
      </c>
      <c r="AB107" s="110">
        <v>1</v>
      </c>
      <c r="AC107" s="73" t="s">
        <v>43</v>
      </c>
      <c r="AD107" s="76" t="s">
        <v>171</v>
      </c>
      <c r="AE107" s="144">
        <v>1799.3</v>
      </c>
      <c r="AF107" s="91">
        <v>0</v>
      </c>
      <c r="AG107" s="91">
        <v>0</v>
      </c>
      <c r="AH107" s="91"/>
      <c r="AI107" s="91"/>
      <c r="AJ107" s="91"/>
      <c r="AK107" s="91">
        <f>SUM(AE107:AJ107)</f>
        <v>1799.3</v>
      </c>
      <c r="AL107" s="87"/>
    </row>
    <row r="108" spans="1:38" s="30" customFormat="1" ht="47.25">
      <c r="A108" s="9"/>
      <c r="B108" s="110">
        <v>6</v>
      </c>
      <c r="C108" s="110">
        <v>1</v>
      </c>
      <c r="D108" s="110">
        <v>0</v>
      </c>
      <c r="E108" s="110">
        <v>0</v>
      </c>
      <c r="F108" s="110">
        <v>7</v>
      </c>
      <c r="G108" s="110">
        <v>0</v>
      </c>
      <c r="H108" s="110">
        <v>2</v>
      </c>
      <c r="I108" s="110">
        <v>0</v>
      </c>
      <c r="J108" s="110">
        <v>1</v>
      </c>
      <c r="K108" s="110">
        <v>2</v>
      </c>
      <c r="L108" s="110">
        <v>0</v>
      </c>
      <c r="M108" s="110">
        <v>2</v>
      </c>
      <c r="N108" s="110" t="s">
        <v>14</v>
      </c>
      <c r="O108" s="110">
        <v>0</v>
      </c>
      <c r="P108" s="110">
        <v>2</v>
      </c>
      <c r="Q108" s="110">
        <v>5</v>
      </c>
      <c r="R108" s="110" t="s">
        <v>13</v>
      </c>
      <c r="S108" s="106">
        <v>0</v>
      </c>
      <c r="T108" s="107">
        <v>1</v>
      </c>
      <c r="U108" s="110">
        <v>2</v>
      </c>
      <c r="V108" s="106">
        <v>0</v>
      </c>
      <c r="W108" s="110">
        <v>2</v>
      </c>
      <c r="X108" s="110">
        <v>0</v>
      </c>
      <c r="Y108" s="110">
        <v>0</v>
      </c>
      <c r="Z108" s="110">
        <v>4</v>
      </c>
      <c r="AA108" s="110">
        <v>0</v>
      </c>
      <c r="AB108" s="110">
        <v>2</v>
      </c>
      <c r="AC108" s="73" t="s">
        <v>44</v>
      </c>
      <c r="AD108" s="76" t="s">
        <v>171</v>
      </c>
      <c r="AE108" s="144">
        <v>3500</v>
      </c>
      <c r="AF108" s="91">
        <v>3500</v>
      </c>
      <c r="AG108" s="91">
        <v>3500</v>
      </c>
      <c r="AH108" s="91"/>
      <c r="AI108" s="91"/>
      <c r="AJ108" s="91"/>
      <c r="AK108" s="91">
        <f>SUM(AE108:AJ108)</f>
        <v>10500</v>
      </c>
      <c r="AL108" s="87">
        <v>2018</v>
      </c>
    </row>
    <row r="109" spans="1:38" s="30" customFormat="1" ht="47.25">
      <c r="A109" s="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06">
        <v>0</v>
      </c>
      <c r="T109" s="107">
        <v>1</v>
      </c>
      <c r="U109" s="110">
        <v>2</v>
      </c>
      <c r="V109" s="106">
        <v>0</v>
      </c>
      <c r="W109" s="110">
        <v>2</v>
      </c>
      <c r="X109" s="110">
        <v>0</v>
      </c>
      <c r="Y109" s="110">
        <v>0</v>
      </c>
      <c r="Z109" s="110">
        <v>4</v>
      </c>
      <c r="AA109" s="110">
        <v>0</v>
      </c>
      <c r="AB109" s="110">
        <v>3</v>
      </c>
      <c r="AC109" s="73" t="s">
        <v>45</v>
      </c>
      <c r="AD109" s="76" t="s">
        <v>167</v>
      </c>
      <c r="AE109" s="144">
        <v>20</v>
      </c>
      <c r="AF109" s="91">
        <v>20</v>
      </c>
      <c r="AG109" s="91">
        <v>20</v>
      </c>
      <c r="AH109" s="91"/>
      <c r="AI109" s="91"/>
      <c r="AJ109" s="91"/>
      <c r="AK109" s="91"/>
      <c r="AL109" s="87"/>
    </row>
    <row r="110" spans="1:38" s="30" customFormat="1" ht="47.25">
      <c r="A110" s="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06">
        <v>0</v>
      </c>
      <c r="T110" s="107">
        <v>1</v>
      </c>
      <c r="U110" s="110">
        <v>2</v>
      </c>
      <c r="V110" s="106">
        <v>0</v>
      </c>
      <c r="W110" s="110">
        <v>2</v>
      </c>
      <c r="X110" s="110">
        <v>0</v>
      </c>
      <c r="Y110" s="110">
        <v>0</v>
      </c>
      <c r="Z110" s="110">
        <v>4</v>
      </c>
      <c r="AA110" s="110">
        <v>0</v>
      </c>
      <c r="AB110" s="110">
        <v>4</v>
      </c>
      <c r="AC110" s="73" t="s">
        <v>46</v>
      </c>
      <c r="AD110" s="76" t="s">
        <v>167</v>
      </c>
      <c r="AE110" s="144">
        <v>5</v>
      </c>
      <c r="AF110" s="91">
        <v>10</v>
      </c>
      <c r="AG110" s="91">
        <v>10</v>
      </c>
      <c r="AH110" s="91"/>
      <c r="AI110" s="91"/>
      <c r="AJ110" s="91"/>
      <c r="AK110" s="91"/>
      <c r="AL110" s="87"/>
    </row>
    <row r="111" spans="1:38" s="30" customFormat="1" ht="63">
      <c r="A111" s="9"/>
      <c r="B111" s="110">
        <v>6</v>
      </c>
      <c r="C111" s="110">
        <v>1</v>
      </c>
      <c r="D111" s="110">
        <v>0</v>
      </c>
      <c r="E111" s="111">
        <v>0</v>
      </c>
      <c r="F111" s="111">
        <v>7</v>
      </c>
      <c r="G111" s="111">
        <v>0</v>
      </c>
      <c r="H111" s="111">
        <v>2</v>
      </c>
      <c r="I111" s="111">
        <v>0</v>
      </c>
      <c r="J111" s="110">
        <v>1</v>
      </c>
      <c r="K111" s="110">
        <v>2</v>
      </c>
      <c r="L111" s="110">
        <v>0</v>
      </c>
      <c r="M111" s="110">
        <v>2</v>
      </c>
      <c r="N111" s="110">
        <v>2</v>
      </c>
      <c r="O111" s="110">
        <v>0</v>
      </c>
      <c r="P111" s="110">
        <v>0</v>
      </c>
      <c r="Q111" s="110">
        <v>6</v>
      </c>
      <c r="R111" s="110" t="s">
        <v>13</v>
      </c>
      <c r="S111" s="106">
        <v>0</v>
      </c>
      <c r="T111" s="107">
        <v>1</v>
      </c>
      <c r="U111" s="110">
        <v>2</v>
      </c>
      <c r="V111" s="106">
        <v>0</v>
      </c>
      <c r="W111" s="110">
        <v>2</v>
      </c>
      <c r="X111" s="110">
        <v>0</v>
      </c>
      <c r="Y111" s="110">
        <v>0</v>
      </c>
      <c r="Z111" s="110">
        <v>5</v>
      </c>
      <c r="AA111" s="110">
        <v>0</v>
      </c>
      <c r="AB111" s="110">
        <v>0</v>
      </c>
      <c r="AC111" s="72" t="s">
        <v>254</v>
      </c>
      <c r="AD111" s="76" t="s">
        <v>171</v>
      </c>
      <c r="AE111" s="144">
        <v>2279.3000000000002</v>
      </c>
      <c r="AF111" s="91">
        <v>2279.3000000000002</v>
      </c>
      <c r="AG111" s="91">
        <v>2279.3000000000002</v>
      </c>
      <c r="AH111" s="91"/>
      <c r="AI111" s="91"/>
      <c r="AJ111" s="91"/>
      <c r="AK111" s="91">
        <f>SUM(AE111:AJ111)</f>
        <v>6837.9000000000005</v>
      </c>
      <c r="AL111" s="87">
        <v>2018</v>
      </c>
    </row>
    <row r="112" spans="1:38" s="30" customFormat="1" ht="63">
      <c r="A112" s="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06">
        <v>0</v>
      </c>
      <c r="T112" s="107">
        <v>1</v>
      </c>
      <c r="U112" s="110">
        <v>2</v>
      </c>
      <c r="V112" s="106">
        <v>0</v>
      </c>
      <c r="W112" s="110">
        <v>2</v>
      </c>
      <c r="X112" s="110">
        <v>0</v>
      </c>
      <c r="Y112" s="110">
        <v>0</v>
      </c>
      <c r="Z112" s="110">
        <v>5</v>
      </c>
      <c r="AA112" s="110">
        <v>0</v>
      </c>
      <c r="AB112" s="110">
        <v>1</v>
      </c>
      <c r="AC112" s="73" t="s">
        <v>255</v>
      </c>
      <c r="AD112" s="76" t="s">
        <v>187</v>
      </c>
      <c r="AE112" s="119">
        <v>100</v>
      </c>
      <c r="AF112" s="87">
        <v>100</v>
      </c>
      <c r="AG112" s="87">
        <v>100</v>
      </c>
      <c r="AH112" s="87"/>
      <c r="AI112" s="87"/>
      <c r="AJ112" s="87"/>
      <c r="AK112" s="87"/>
      <c r="AL112" s="87"/>
    </row>
    <row r="113" spans="1:38" s="30" customFormat="1" ht="31.5">
      <c r="A113" s="9"/>
      <c r="B113" s="110">
        <v>6</v>
      </c>
      <c r="C113" s="110">
        <v>1</v>
      </c>
      <c r="D113" s="110">
        <v>0</v>
      </c>
      <c r="E113" s="111">
        <v>0</v>
      </c>
      <c r="F113" s="111">
        <v>7</v>
      </c>
      <c r="G113" s="111">
        <v>0</v>
      </c>
      <c r="H113" s="111">
        <v>2</v>
      </c>
      <c r="I113" s="111">
        <v>0</v>
      </c>
      <c r="J113" s="110">
        <v>1</v>
      </c>
      <c r="K113" s="110">
        <v>2</v>
      </c>
      <c r="L113" s="110">
        <v>0</v>
      </c>
      <c r="M113" s="110">
        <v>2</v>
      </c>
      <c r="N113" s="110">
        <v>2</v>
      </c>
      <c r="O113" s="110">
        <v>0</v>
      </c>
      <c r="P113" s="110">
        <v>0</v>
      </c>
      <c r="Q113" s="110">
        <v>8</v>
      </c>
      <c r="R113" s="110" t="s">
        <v>12</v>
      </c>
      <c r="S113" s="106">
        <v>0</v>
      </c>
      <c r="T113" s="107">
        <v>1</v>
      </c>
      <c r="U113" s="110">
        <v>2</v>
      </c>
      <c r="V113" s="106">
        <v>0</v>
      </c>
      <c r="W113" s="110">
        <v>2</v>
      </c>
      <c r="X113" s="110">
        <v>0</v>
      </c>
      <c r="Y113" s="110">
        <v>0</v>
      </c>
      <c r="Z113" s="110">
        <v>6</v>
      </c>
      <c r="AA113" s="110">
        <v>0</v>
      </c>
      <c r="AB113" s="110">
        <v>0</v>
      </c>
      <c r="AC113" s="74" t="s">
        <v>256</v>
      </c>
      <c r="AD113" s="76" t="s">
        <v>171</v>
      </c>
      <c r="AE113" s="144">
        <v>5803.7</v>
      </c>
      <c r="AF113" s="91">
        <v>3135</v>
      </c>
      <c r="AG113" s="91">
        <v>3135</v>
      </c>
      <c r="AH113" s="91"/>
      <c r="AI113" s="91"/>
      <c r="AJ113" s="91"/>
      <c r="AK113" s="91">
        <f>SUM(AE113:AJ113)</f>
        <v>12073.7</v>
      </c>
      <c r="AL113" s="87">
        <v>2018</v>
      </c>
    </row>
    <row r="114" spans="1:38" s="30" customFormat="1" ht="78.75">
      <c r="A114" s="9"/>
      <c r="B114" s="110">
        <v>6</v>
      </c>
      <c r="C114" s="110">
        <v>1</v>
      </c>
      <c r="D114" s="110">
        <v>0</v>
      </c>
      <c r="E114" s="111">
        <v>0</v>
      </c>
      <c r="F114" s="111">
        <v>7</v>
      </c>
      <c r="G114" s="111">
        <v>0</v>
      </c>
      <c r="H114" s="111">
        <v>2</v>
      </c>
      <c r="I114" s="111">
        <v>0</v>
      </c>
      <c r="J114" s="110">
        <v>1</v>
      </c>
      <c r="K114" s="110">
        <v>2</v>
      </c>
      <c r="L114" s="110">
        <v>0</v>
      </c>
      <c r="M114" s="110">
        <v>2</v>
      </c>
      <c r="N114" s="110">
        <v>2</v>
      </c>
      <c r="O114" s="110">
        <v>0</v>
      </c>
      <c r="P114" s="110">
        <v>0</v>
      </c>
      <c r="Q114" s="110">
        <v>7</v>
      </c>
      <c r="R114" s="110" t="s">
        <v>12</v>
      </c>
      <c r="S114" s="106">
        <v>0</v>
      </c>
      <c r="T114" s="107">
        <v>1</v>
      </c>
      <c r="U114" s="110">
        <v>0</v>
      </c>
      <c r="V114" s="106">
        <v>0</v>
      </c>
      <c r="W114" s="110">
        <v>0</v>
      </c>
      <c r="X114" s="110">
        <v>0</v>
      </c>
      <c r="Y114" s="110">
        <v>0</v>
      </c>
      <c r="Z114" s="110">
        <v>7</v>
      </c>
      <c r="AA114" s="110">
        <v>0</v>
      </c>
      <c r="AB114" s="110">
        <v>0</v>
      </c>
      <c r="AC114" s="74" t="s">
        <v>269</v>
      </c>
      <c r="AD114" s="76" t="s">
        <v>171</v>
      </c>
      <c r="AE114" s="144">
        <f>SUM(AE115:AE117)</f>
        <v>2049.8000000000002</v>
      </c>
      <c r="AF114" s="91">
        <v>0</v>
      </c>
      <c r="AG114" s="91">
        <v>0</v>
      </c>
      <c r="AH114" s="91"/>
      <c r="AI114" s="91"/>
      <c r="AJ114" s="91"/>
      <c r="AK114" s="91">
        <f t="shared" ref="AK114:AK120" si="4">SUM(AE114:AJ114)</f>
        <v>2049.8000000000002</v>
      </c>
      <c r="AL114" s="87">
        <v>2016</v>
      </c>
    </row>
    <row r="115" spans="1:38" s="30" customFormat="1" ht="15.75">
      <c r="A115" s="9"/>
      <c r="B115" s="110">
        <v>6</v>
      </c>
      <c r="C115" s="110">
        <v>1</v>
      </c>
      <c r="D115" s="110">
        <v>0</v>
      </c>
      <c r="E115" s="111">
        <v>0</v>
      </c>
      <c r="F115" s="111">
        <v>7</v>
      </c>
      <c r="G115" s="111">
        <v>0</v>
      </c>
      <c r="H115" s="111">
        <v>2</v>
      </c>
      <c r="I115" s="111">
        <v>0</v>
      </c>
      <c r="J115" s="110">
        <v>1</v>
      </c>
      <c r="K115" s="110">
        <v>2</v>
      </c>
      <c r="L115" s="110">
        <v>0</v>
      </c>
      <c r="M115" s="110">
        <v>1</v>
      </c>
      <c r="N115" s="110">
        <v>5</v>
      </c>
      <c r="O115" s="110">
        <v>0</v>
      </c>
      <c r="P115" s="110">
        <v>9</v>
      </c>
      <c r="Q115" s="110">
        <v>7</v>
      </c>
      <c r="R115" s="110" t="s">
        <v>277</v>
      </c>
      <c r="S115" s="106">
        <v>0</v>
      </c>
      <c r="T115" s="107">
        <v>1</v>
      </c>
      <c r="U115" s="110">
        <v>0</v>
      </c>
      <c r="V115" s="106">
        <v>0</v>
      </c>
      <c r="W115" s="110">
        <v>0</v>
      </c>
      <c r="X115" s="110">
        <v>0</v>
      </c>
      <c r="Y115" s="110">
        <v>0</v>
      </c>
      <c r="Z115" s="110">
        <v>7</v>
      </c>
      <c r="AA115" s="110">
        <v>0</v>
      </c>
      <c r="AB115" s="110">
        <v>1</v>
      </c>
      <c r="AC115" s="74" t="s">
        <v>266</v>
      </c>
      <c r="AD115" s="76" t="s">
        <v>171</v>
      </c>
      <c r="AE115" s="144">
        <v>1115.9000000000001</v>
      </c>
      <c r="AF115" s="91">
        <v>0</v>
      </c>
      <c r="AG115" s="91">
        <v>0</v>
      </c>
      <c r="AH115" s="91"/>
      <c r="AI115" s="91"/>
      <c r="AJ115" s="91"/>
      <c r="AK115" s="91">
        <f t="shared" si="4"/>
        <v>1115.9000000000001</v>
      </c>
      <c r="AL115" s="87">
        <v>2016</v>
      </c>
    </row>
    <row r="116" spans="1:38" s="30" customFormat="1" ht="15.75">
      <c r="A116" s="9"/>
      <c r="B116" s="110">
        <v>6</v>
      </c>
      <c r="C116" s="110">
        <v>1</v>
      </c>
      <c r="D116" s="110">
        <v>0</v>
      </c>
      <c r="E116" s="111">
        <v>0</v>
      </c>
      <c r="F116" s="111">
        <v>7</v>
      </c>
      <c r="G116" s="111">
        <v>0</v>
      </c>
      <c r="H116" s="111">
        <v>2</v>
      </c>
      <c r="I116" s="111">
        <v>0</v>
      </c>
      <c r="J116" s="110">
        <v>1</v>
      </c>
      <c r="K116" s="110">
        <v>2</v>
      </c>
      <c r="L116" s="110">
        <v>0</v>
      </c>
      <c r="M116" s="110">
        <v>1</v>
      </c>
      <c r="N116" s="110" t="s">
        <v>278</v>
      </c>
      <c r="O116" s="110">
        <v>0</v>
      </c>
      <c r="P116" s="110">
        <v>9</v>
      </c>
      <c r="Q116" s="110">
        <v>7</v>
      </c>
      <c r="R116" s="110" t="s">
        <v>277</v>
      </c>
      <c r="S116" s="106">
        <v>0</v>
      </c>
      <c r="T116" s="107">
        <v>1</v>
      </c>
      <c r="U116" s="110">
        <v>0</v>
      </c>
      <c r="V116" s="106">
        <v>0</v>
      </c>
      <c r="W116" s="110">
        <v>0</v>
      </c>
      <c r="X116" s="110">
        <v>0</v>
      </c>
      <c r="Y116" s="110">
        <v>0</v>
      </c>
      <c r="Z116" s="110">
        <v>7</v>
      </c>
      <c r="AA116" s="110">
        <v>0</v>
      </c>
      <c r="AB116" s="110">
        <v>2</v>
      </c>
      <c r="AC116" s="72" t="s">
        <v>169</v>
      </c>
      <c r="AD116" s="76" t="s">
        <v>171</v>
      </c>
      <c r="AE116" s="144">
        <v>912.9</v>
      </c>
      <c r="AF116" s="91">
        <v>0</v>
      </c>
      <c r="AG116" s="91">
        <v>0</v>
      </c>
      <c r="AH116" s="91"/>
      <c r="AI116" s="91"/>
      <c r="AJ116" s="91"/>
      <c r="AK116" s="91">
        <f t="shared" si="4"/>
        <v>912.9</v>
      </c>
      <c r="AL116" s="87">
        <v>2016</v>
      </c>
    </row>
    <row r="117" spans="1:38" s="30" customFormat="1" ht="15.75">
      <c r="A117" s="9"/>
      <c r="B117" s="110">
        <v>6</v>
      </c>
      <c r="C117" s="110">
        <v>1</v>
      </c>
      <c r="D117" s="110">
        <v>0</v>
      </c>
      <c r="E117" s="111">
        <v>0</v>
      </c>
      <c r="F117" s="111">
        <v>7</v>
      </c>
      <c r="G117" s="111">
        <v>0</v>
      </c>
      <c r="H117" s="111">
        <v>2</v>
      </c>
      <c r="I117" s="111">
        <v>0</v>
      </c>
      <c r="J117" s="110">
        <v>1</v>
      </c>
      <c r="K117" s="110">
        <v>2</v>
      </c>
      <c r="L117" s="110">
        <v>0</v>
      </c>
      <c r="M117" s="110">
        <v>1</v>
      </c>
      <c r="N117" s="110" t="s">
        <v>279</v>
      </c>
      <c r="O117" s="110">
        <v>0</v>
      </c>
      <c r="P117" s="110">
        <v>9</v>
      </c>
      <c r="Q117" s="110">
        <v>7</v>
      </c>
      <c r="R117" s="110" t="s">
        <v>12</v>
      </c>
      <c r="S117" s="106">
        <v>0</v>
      </c>
      <c r="T117" s="107">
        <v>1</v>
      </c>
      <c r="U117" s="110">
        <v>0</v>
      </c>
      <c r="V117" s="106">
        <v>0</v>
      </c>
      <c r="W117" s="110">
        <v>0</v>
      </c>
      <c r="X117" s="110">
        <v>0</v>
      </c>
      <c r="Y117" s="110">
        <v>0</v>
      </c>
      <c r="Z117" s="110">
        <v>7</v>
      </c>
      <c r="AA117" s="110">
        <v>0</v>
      </c>
      <c r="AB117" s="110">
        <v>3</v>
      </c>
      <c r="AC117" s="72" t="s">
        <v>170</v>
      </c>
      <c r="AD117" s="76" t="s">
        <v>171</v>
      </c>
      <c r="AE117" s="144">
        <v>21</v>
      </c>
      <c r="AF117" s="91">
        <v>0</v>
      </c>
      <c r="AG117" s="91">
        <v>0</v>
      </c>
      <c r="AH117" s="91"/>
      <c r="AI117" s="91"/>
      <c r="AJ117" s="91"/>
      <c r="AK117" s="91">
        <f t="shared" si="4"/>
        <v>21</v>
      </c>
      <c r="AL117" s="87">
        <v>2016</v>
      </c>
    </row>
    <row r="118" spans="1:38" s="30" customFormat="1" ht="63">
      <c r="A118" s="9"/>
      <c r="B118" s="110">
        <v>6</v>
      </c>
      <c r="C118" s="110">
        <v>1</v>
      </c>
      <c r="D118" s="110">
        <v>0</v>
      </c>
      <c r="E118" s="111">
        <v>0</v>
      </c>
      <c r="F118" s="111">
        <v>7</v>
      </c>
      <c r="G118" s="111">
        <v>0</v>
      </c>
      <c r="H118" s="111">
        <v>2</v>
      </c>
      <c r="I118" s="111">
        <v>0</v>
      </c>
      <c r="J118" s="110">
        <v>1</v>
      </c>
      <c r="K118" s="110">
        <v>2</v>
      </c>
      <c r="L118" s="110">
        <v>0</v>
      </c>
      <c r="M118" s="110">
        <v>1</v>
      </c>
      <c r="N118" s="110">
        <v>1</v>
      </c>
      <c r="O118" s="110">
        <v>0</v>
      </c>
      <c r="P118" s="110">
        <v>9</v>
      </c>
      <c r="Q118" s="110">
        <v>2</v>
      </c>
      <c r="R118" s="110" t="s">
        <v>258</v>
      </c>
      <c r="S118" s="106">
        <v>0</v>
      </c>
      <c r="T118" s="107">
        <v>1</v>
      </c>
      <c r="U118" s="110">
        <v>0</v>
      </c>
      <c r="V118" s="106">
        <v>0</v>
      </c>
      <c r="W118" s="110">
        <v>0</v>
      </c>
      <c r="X118" s="110">
        <v>0</v>
      </c>
      <c r="Y118" s="110">
        <v>0</v>
      </c>
      <c r="Z118" s="110">
        <v>7</v>
      </c>
      <c r="AA118" s="110">
        <v>0</v>
      </c>
      <c r="AB118" s="110">
        <v>4</v>
      </c>
      <c r="AC118" s="74" t="s">
        <v>268</v>
      </c>
      <c r="AD118" s="76" t="s">
        <v>171</v>
      </c>
      <c r="AE118" s="144">
        <v>100</v>
      </c>
      <c r="AF118" s="91">
        <v>0</v>
      </c>
      <c r="AG118" s="91">
        <v>0</v>
      </c>
      <c r="AH118" s="91"/>
      <c r="AI118" s="91"/>
      <c r="AJ118" s="91"/>
      <c r="AK118" s="91">
        <f t="shared" si="4"/>
        <v>100</v>
      </c>
      <c r="AL118" s="87">
        <v>2016</v>
      </c>
    </row>
    <row r="119" spans="1:38" s="30" customFormat="1" ht="47.25">
      <c r="A119" s="9"/>
      <c r="B119" s="110">
        <v>6</v>
      </c>
      <c r="C119" s="110">
        <v>1</v>
      </c>
      <c r="D119" s="110">
        <v>0</v>
      </c>
      <c r="E119" s="111">
        <v>0</v>
      </c>
      <c r="F119" s="111">
        <v>7</v>
      </c>
      <c r="G119" s="111">
        <v>0</v>
      </c>
      <c r="H119" s="111">
        <v>2</v>
      </c>
      <c r="I119" s="111">
        <v>0</v>
      </c>
      <c r="J119" s="110">
        <v>1</v>
      </c>
      <c r="K119" s="110">
        <v>2</v>
      </c>
      <c r="L119" s="110">
        <v>0</v>
      </c>
      <c r="M119" s="110">
        <v>2</v>
      </c>
      <c r="N119" s="110">
        <v>2</v>
      </c>
      <c r="O119" s="110">
        <v>0</v>
      </c>
      <c r="P119" s="110">
        <v>0</v>
      </c>
      <c r="Q119" s="110">
        <v>4</v>
      </c>
      <c r="R119" s="110" t="s">
        <v>12</v>
      </c>
      <c r="S119" s="106">
        <v>0</v>
      </c>
      <c r="T119" s="107">
        <v>1</v>
      </c>
      <c r="U119" s="110">
        <v>0</v>
      </c>
      <c r="V119" s="106">
        <v>0</v>
      </c>
      <c r="W119" s="110">
        <v>0</v>
      </c>
      <c r="X119" s="110">
        <v>0</v>
      </c>
      <c r="Y119" s="110">
        <v>0</v>
      </c>
      <c r="Z119" s="110">
        <v>7</v>
      </c>
      <c r="AA119" s="110">
        <v>0</v>
      </c>
      <c r="AB119" s="110">
        <v>5</v>
      </c>
      <c r="AC119" s="74" t="s">
        <v>270</v>
      </c>
      <c r="AD119" s="76" t="s">
        <v>171</v>
      </c>
      <c r="AE119" s="144">
        <v>375</v>
      </c>
      <c r="AF119" s="91">
        <v>0</v>
      </c>
      <c r="AG119" s="91">
        <v>0</v>
      </c>
      <c r="AH119" s="91"/>
      <c r="AI119" s="91"/>
      <c r="AJ119" s="91"/>
      <c r="AK119" s="91">
        <f t="shared" si="4"/>
        <v>375</v>
      </c>
      <c r="AL119" s="87">
        <v>2016</v>
      </c>
    </row>
    <row r="120" spans="1:38" s="30" customFormat="1" ht="47.25">
      <c r="A120" s="9"/>
      <c r="B120" s="110">
        <v>6</v>
      </c>
      <c r="C120" s="110">
        <v>1</v>
      </c>
      <c r="D120" s="110">
        <v>0</v>
      </c>
      <c r="E120" s="111">
        <v>0</v>
      </c>
      <c r="F120" s="111">
        <v>7</v>
      </c>
      <c r="G120" s="111">
        <v>0</v>
      </c>
      <c r="H120" s="111">
        <v>2</v>
      </c>
      <c r="I120" s="111">
        <v>0</v>
      </c>
      <c r="J120" s="110">
        <v>1</v>
      </c>
      <c r="K120" s="110">
        <v>2</v>
      </c>
      <c r="L120" s="110">
        <v>0</v>
      </c>
      <c r="M120" s="110">
        <v>2</v>
      </c>
      <c r="N120" s="110">
        <v>2</v>
      </c>
      <c r="O120" s="110">
        <v>0</v>
      </c>
      <c r="P120" s="110">
        <v>0</v>
      </c>
      <c r="Q120" s="110">
        <v>5</v>
      </c>
      <c r="R120" s="110" t="s">
        <v>12</v>
      </c>
      <c r="S120" s="106">
        <v>0</v>
      </c>
      <c r="T120" s="107">
        <v>1</v>
      </c>
      <c r="U120" s="110">
        <v>0</v>
      </c>
      <c r="V120" s="106">
        <v>0</v>
      </c>
      <c r="W120" s="110">
        <v>0</v>
      </c>
      <c r="X120" s="110">
        <v>0</v>
      </c>
      <c r="Y120" s="110">
        <v>0</v>
      </c>
      <c r="Z120" s="110">
        <v>7</v>
      </c>
      <c r="AA120" s="110">
        <v>0</v>
      </c>
      <c r="AB120" s="110">
        <v>6</v>
      </c>
      <c r="AC120" s="74" t="s">
        <v>280</v>
      </c>
      <c r="AD120" s="76" t="s">
        <v>171</v>
      </c>
      <c r="AE120" s="144">
        <v>1703.5</v>
      </c>
      <c r="AF120" s="91">
        <v>0</v>
      </c>
      <c r="AG120" s="91">
        <v>0</v>
      </c>
      <c r="AH120" s="91"/>
      <c r="AI120" s="91"/>
      <c r="AJ120" s="91"/>
      <c r="AK120" s="91">
        <f t="shared" si="4"/>
        <v>1703.5</v>
      </c>
      <c r="AL120" s="87">
        <v>2016</v>
      </c>
    </row>
    <row r="121" spans="1:38" s="30" customFormat="1" ht="78.75">
      <c r="A121" s="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06">
        <v>0</v>
      </c>
      <c r="T121" s="107">
        <v>1</v>
      </c>
      <c r="U121" s="110">
        <v>2</v>
      </c>
      <c r="V121" s="106">
        <v>0</v>
      </c>
      <c r="W121" s="110">
        <v>2</v>
      </c>
      <c r="X121" s="110">
        <v>0</v>
      </c>
      <c r="Y121" s="110">
        <v>2</v>
      </c>
      <c r="Z121" s="110">
        <v>1</v>
      </c>
      <c r="AA121" s="110">
        <v>0</v>
      </c>
      <c r="AB121" s="110">
        <v>0</v>
      </c>
      <c r="AC121" s="72" t="s">
        <v>236</v>
      </c>
      <c r="AD121" s="76"/>
      <c r="AE121" s="119"/>
      <c r="AF121" s="87"/>
      <c r="AG121" s="87"/>
      <c r="AH121" s="87"/>
      <c r="AI121" s="87"/>
      <c r="AJ121" s="87"/>
      <c r="AK121" s="87"/>
      <c r="AL121" s="87"/>
    </row>
    <row r="122" spans="1:38" s="30" customFormat="1" ht="63">
      <c r="A122" s="9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06">
        <v>0</v>
      </c>
      <c r="T122" s="107">
        <v>1</v>
      </c>
      <c r="U122" s="110">
        <v>2</v>
      </c>
      <c r="V122" s="106">
        <v>0</v>
      </c>
      <c r="W122" s="110">
        <v>2</v>
      </c>
      <c r="X122" s="110">
        <v>0</v>
      </c>
      <c r="Y122" s="110">
        <v>2</v>
      </c>
      <c r="Z122" s="110">
        <v>1</v>
      </c>
      <c r="AA122" s="110">
        <v>0</v>
      </c>
      <c r="AB122" s="110">
        <v>1</v>
      </c>
      <c r="AC122" s="73" t="s">
        <v>192</v>
      </c>
      <c r="AD122" s="76" t="s">
        <v>167</v>
      </c>
      <c r="AE122" s="119">
        <v>100</v>
      </c>
      <c r="AF122" s="87">
        <v>100</v>
      </c>
      <c r="AG122" s="87">
        <v>100</v>
      </c>
      <c r="AH122" s="87"/>
      <c r="AI122" s="87"/>
      <c r="AJ122" s="87"/>
      <c r="AK122" s="87"/>
      <c r="AL122" s="87"/>
    </row>
    <row r="123" spans="1:38" s="30" customFormat="1" ht="47.25">
      <c r="A123" s="9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06">
        <v>0</v>
      </c>
      <c r="T123" s="107">
        <v>1</v>
      </c>
      <c r="U123" s="110">
        <v>2</v>
      </c>
      <c r="V123" s="106">
        <v>0</v>
      </c>
      <c r="W123" s="110">
        <v>2</v>
      </c>
      <c r="X123" s="110">
        <v>0</v>
      </c>
      <c r="Y123" s="110">
        <v>2</v>
      </c>
      <c r="Z123" s="110">
        <v>2</v>
      </c>
      <c r="AA123" s="110">
        <v>0</v>
      </c>
      <c r="AB123" s="110">
        <v>0</v>
      </c>
      <c r="AC123" s="72" t="s">
        <v>193</v>
      </c>
      <c r="AD123" s="76"/>
      <c r="AE123" s="119"/>
      <c r="AF123" s="87"/>
      <c r="AG123" s="87"/>
      <c r="AH123" s="87"/>
      <c r="AI123" s="87"/>
      <c r="AJ123" s="87"/>
      <c r="AK123" s="87"/>
      <c r="AL123" s="87"/>
    </row>
    <row r="124" spans="1:38" s="30" customFormat="1" ht="47.25">
      <c r="A124" s="9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06">
        <v>0</v>
      </c>
      <c r="T124" s="107">
        <v>1</v>
      </c>
      <c r="U124" s="110">
        <v>2</v>
      </c>
      <c r="V124" s="106">
        <v>0</v>
      </c>
      <c r="W124" s="110">
        <v>2</v>
      </c>
      <c r="X124" s="110">
        <v>0</v>
      </c>
      <c r="Y124" s="110">
        <v>2</v>
      </c>
      <c r="Z124" s="110">
        <v>2</v>
      </c>
      <c r="AA124" s="110">
        <v>0</v>
      </c>
      <c r="AB124" s="110">
        <v>1</v>
      </c>
      <c r="AC124" s="73" t="s">
        <v>194</v>
      </c>
      <c r="AD124" s="76" t="s">
        <v>184</v>
      </c>
      <c r="AE124" s="119">
        <v>5</v>
      </c>
      <c r="AF124" s="87">
        <v>5</v>
      </c>
      <c r="AG124" s="87">
        <v>5</v>
      </c>
      <c r="AH124" s="87"/>
      <c r="AI124" s="87"/>
      <c r="AJ124" s="87"/>
      <c r="AK124" s="87"/>
      <c r="AL124" s="87"/>
    </row>
    <row r="125" spans="1:38" s="30" customFormat="1" ht="78.75">
      <c r="A125" s="9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06">
        <v>0</v>
      </c>
      <c r="T125" s="107">
        <v>1</v>
      </c>
      <c r="U125" s="110">
        <v>2</v>
      </c>
      <c r="V125" s="106">
        <v>0</v>
      </c>
      <c r="W125" s="110">
        <v>2</v>
      </c>
      <c r="X125" s="110">
        <v>0</v>
      </c>
      <c r="Y125" s="110">
        <v>2</v>
      </c>
      <c r="Z125" s="110">
        <v>3</v>
      </c>
      <c r="AA125" s="110">
        <v>0</v>
      </c>
      <c r="AB125" s="110">
        <v>0</v>
      </c>
      <c r="AC125" s="72" t="s">
        <v>237</v>
      </c>
      <c r="AD125" s="76"/>
      <c r="AE125" s="119"/>
      <c r="AF125" s="87"/>
      <c r="AG125" s="87"/>
      <c r="AH125" s="87"/>
      <c r="AI125" s="87"/>
      <c r="AJ125" s="87"/>
      <c r="AK125" s="87"/>
      <c r="AL125" s="87"/>
    </row>
    <row r="126" spans="1:38" s="30" customFormat="1" ht="63">
      <c r="A126" s="9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06">
        <v>0</v>
      </c>
      <c r="T126" s="107">
        <v>1</v>
      </c>
      <c r="U126" s="110">
        <v>2</v>
      </c>
      <c r="V126" s="106">
        <v>0</v>
      </c>
      <c r="W126" s="110">
        <v>2</v>
      </c>
      <c r="X126" s="110">
        <v>0</v>
      </c>
      <c r="Y126" s="110">
        <v>2</v>
      </c>
      <c r="Z126" s="110">
        <v>3</v>
      </c>
      <c r="AA126" s="110">
        <v>0</v>
      </c>
      <c r="AB126" s="110">
        <v>1</v>
      </c>
      <c r="AC126" s="73" t="s">
        <v>195</v>
      </c>
      <c r="AD126" s="76" t="s">
        <v>167</v>
      </c>
      <c r="AE126" s="119">
        <v>100</v>
      </c>
      <c r="AF126" s="87">
        <v>100</v>
      </c>
      <c r="AG126" s="87">
        <v>100</v>
      </c>
      <c r="AH126" s="87"/>
      <c r="AI126" s="87"/>
      <c r="AJ126" s="87"/>
      <c r="AK126" s="87"/>
      <c r="AL126" s="87"/>
    </row>
    <row r="127" spans="1:38" s="30" customFormat="1" ht="78.75">
      <c r="A127" s="9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06">
        <v>0</v>
      </c>
      <c r="T127" s="107">
        <v>1</v>
      </c>
      <c r="U127" s="110">
        <v>2</v>
      </c>
      <c r="V127" s="106">
        <v>0</v>
      </c>
      <c r="W127" s="110">
        <v>2</v>
      </c>
      <c r="X127" s="110">
        <v>0</v>
      </c>
      <c r="Y127" s="110">
        <v>2</v>
      </c>
      <c r="Z127" s="110">
        <v>4</v>
      </c>
      <c r="AA127" s="110">
        <v>0</v>
      </c>
      <c r="AB127" s="110">
        <v>0</v>
      </c>
      <c r="AC127" s="72" t="s">
        <v>238</v>
      </c>
      <c r="AD127" s="76"/>
      <c r="AE127" s="119"/>
      <c r="AF127" s="87"/>
      <c r="AG127" s="87"/>
      <c r="AH127" s="87"/>
      <c r="AI127" s="87"/>
      <c r="AJ127" s="87"/>
      <c r="AK127" s="87"/>
      <c r="AL127" s="87"/>
    </row>
    <row r="128" spans="1:38" s="30" customFormat="1" ht="47.25">
      <c r="A128" s="9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06">
        <v>0</v>
      </c>
      <c r="T128" s="107">
        <v>1</v>
      </c>
      <c r="U128" s="110">
        <v>2</v>
      </c>
      <c r="V128" s="106">
        <v>0</v>
      </c>
      <c r="W128" s="110">
        <v>2</v>
      </c>
      <c r="X128" s="110">
        <v>0</v>
      </c>
      <c r="Y128" s="110">
        <v>2</v>
      </c>
      <c r="Z128" s="110">
        <v>4</v>
      </c>
      <c r="AA128" s="110">
        <v>0</v>
      </c>
      <c r="AB128" s="110">
        <v>1</v>
      </c>
      <c r="AC128" s="73" t="s">
        <v>196</v>
      </c>
      <c r="AD128" s="76" t="s">
        <v>167</v>
      </c>
      <c r="AE128" s="119">
        <v>100</v>
      </c>
      <c r="AF128" s="87">
        <v>100</v>
      </c>
      <c r="AG128" s="87">
        <v>100</v>
      </c>
      <c r="AH128" s="87"/>
      <c r="AI128" s="87"/>
      <c r="AJ128" s="87"/>
      <c r="AK128" s="87"/>
      <c r="AL128" s="87"/>
    </row>
    <row r="129" spans="1:38" s="30" customFormat="1" ht="110.25">
      <c r="A129" s="9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06">
        <v>0</v>
      </c>
      <c r="T129" s="107">
        <v>1</v>
      </c>
      <c r="U129" s="110">
        <v>2</v>
      </c>
      <c r="V129" s="106">
        <v>0</v>
      </c>
      <c r="W129" s="110">
        <v>2</v>
      </c>
      <c r="X129" s="110">
        <v>0</v>
      </c>
      <c r="Y129" s="110">
        <v>2</v>
      </c>
      <c r="Z129" s="110">
        <v>5</v>
      </c>
      <c r="AA129" s="110">
        <v>0</v>
      </c>
      <c r="AB129" s="110">
        <v>0</v>
      </c>
      <c r="AC129" s="72" t="s">
        <v>197</v>
      </c>
      <c r="AD129" s="76"/>
      <c r="AE129" s="119"/>
      <c r="AF129" s="87"/>
      <c r="AG129" s="87"/>
      <c r="AH129" s="87"/>
      <c r="AI129" s="87"/>
      <c r="AJ129" s="87"/>
      <c r="AK129" s="87"/>
      <c r="AL129" s="87"/>
    </row>
    <row r="130" spans="1:38" s="30" customFormat="1" ht="94.5">
      <c r="A130" s="9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06">
        <v>0</v>
      </c>
      <c r="T130" s="107">
        <v>1</v>
      </c>
      <c r="U130" s="110">
        <v>2</v>
      </c>
      <c r="V130" s="106">
        <v>0</v>
      </c>
      <c r="W130" s="110">
        <v>2</v>
      </c>
      <c r="X130" s="110">
        <v>0</v>
      </c>
      <c r="Y130" s="110">
        <v>2</v>
      </c>
      <c r="Z130" s="110">
        <v>5</v>
      </c>
      <c r="AA130" s="110">
        <v>0</v>
      </c>
      <c r="AB130" s="110">
        <v>1</v>
      </c>
      <c r="AC130" s="73" t="s">
        <v>198</v>
      </c>
      <c r="AD130" s="76" t="s">
        <v>167</v>
      </c>
      <c r="AE130" s="119">
        <v>100</v>
      </c>
      <c r="AF130" s="87">
        <v>100</v>
      </c>
      <c r="AG130" s="87">
        <v>100</v>
      </c>
      <c r="AH130" s="87"/>
      <c r="AI130" s="87"/>
      <c r="AJ130" s="87"/>
      <c r="AK130" s="87"/>
      <c r="AL130" s="87"/>
    </row>
    <row r="131" spans="1:38" s="30" customFormat="1" ht="78.75">
      <c r="A131" s="9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06">
        <v>0</v>
      </c>
      <c r="T131" s="107">
        <v>1</v>
      </c>
      <c r="U131" s="110">
        <v>2</v>
      </c>
      <c r="V131" s="106">
        <v>0</v>
      </c>
      <c r="W131" s="110">
        <v>2</v>
      </c>
      <c r="X131" s="110">
        <v>0</v>
      </c>
      <c r="Y131" s="110">
        <v>2</v>
      </c>
      <c r="Z131" s="110">
        <v>6</v>
      </c>
      <c r="AA131" s="110">
        <v>0</v>
      </c>
      <c r="AB131" s="110">
        <v>0</v>
      </c>
      <c r="AC131" s="72" t="s">
        <v>199</v>
      </c>
      <c r="AD131" s="76"/>
      <c r="AE131" s="119"/>
      <c r="AF131" s="87"/>
      <c r="AG131" s="87"/>
      <c r="AH131" s="87"/>
      <c r="AI131" s="87"/>
      <c r="AJ131" s="87"/>
      <c r="AK131" s="87"/>
      <c r="AL131" s="87"/>
    </row>
    <row r="132" spans="1:38" s="30" customFormat="1" ht="63">
      <c r="A132" s="9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06">
        <v>0</v>
      </c>
      <c r="T132" s="107">
        <v>1</v>
      </c>
      <c r="U132" s="110">
        <v>2</v>
      </c>
      <c r="V132" s="106">
        <v>0</v>
      </c>
      <c r="W132" s="110">
        <v>2</v>
      </c>
      <c r="X132" s="110">
        <v>0</v>
      </c>
      <c r="Y132" s="110">
        <v>2</v>
      </c>
      <c r="Z132" s="110">
        <v>6</v>
      </c>
      <c r="AA132" s="110">
        <v>0</v>
      </c>
      <c r="AB132" s="110">
        <v>1</v>
      </c>
      <c r="AC132" s="73" t="s">
        <v>200</v>
      </c>
      <c r="AD132" s="76" t="s">
        <v>184</v>
      </c>
      <c r="AE132" s="119">
        <v>10</v>
      </c>
      <c r="AF132" s="87">
        <v>10</v>
      </c>
      <c r="AG132" s="87">
        <v>10</v>
      </c>
      <c r="AH132" s="87"/>
      <c r="AI132" s="87"/>
      <c r="AJ132" s="87"/>
      <c r="AK132" s="87"/>
      <c r="AL132" s="87"/>
    </row>
    <row r="133" spans="1:38" s="30" customFormat="1" ht="63">
      <c r="A133" s="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06">
        <v>0</v>
      </c>
      <c r="T133" s="107">
        <v>1</v>
      </c>
      <c r="U133" s="110">
        <v>2</v>
      </c>
      <c r="V133" s="106">
        <v>0</v>
      </c>
      <c r="W133" s="110">
        <v>2</v>
      </c>
      <c r="X133" s="110">
        <v>0</v>
      </c>
      <c r="Y133" s="110">
        <v>2</v>
      </c>
      <c r="Z133" s="110">
        <v>7</v>
      </c>
      <c r="AA133" s="110">
        <v>0</v>
      </c>
      <c r="AB133" s="110">
        <v>0</v>
      </c>
      <c r="AC133" s="72" t="s">
        <v>201</v>
      </c>
      <c r="AD133" s="76"/>
      <c r="AE133" s="119"/>
      <c r="AF133" s="87"/>
      <c r="AG133" s="87"/>
      <c r="AH133" s="87"/>
      <c r="AI133" s="87"/>
      <c r="AJ133" s="87"/>
      <c r="AK133" s="87"/>
      <c r="AL133" s="87"/>
    </row>
    <row r="134" spans="1:38" s="30" customFormat="1" ht="63">
      <c r="A134" s="9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06">
        <v>0</v>
      </c>
      <c r="T134" s="107">
        <v>1</v>
      </c>
      <c r="U134" s="110">
        <v>2</v>
      </c>
      <c r="V134" s="106">
        <v>0</v>
      </c>
      <c r="W134" s="110">
        <v>2</v>
      </c>
      <c r="X134" s="110">
        <v>0</v>
      </c>
      <c r="Y134" s="110">
        <v>2</v>
      </c>
      <c r="Z134" s="110">
        <v>7</v>
      </c>
      <c r="AA134" s="110">
        <v>0</v>
      </c>
      <c r="AB134" s="110">
        <v>1</v>
      </c>
      <c r="AC134" s="73" t="s">
        <v>202</v>
      </c>
      <c r="AD134" s="76" t="s">
        <v>167</v>
      </c>
      <c r="AE134" s="119">
        <v>100</v>
      </c>
      <c r="AF134" s="87">
        <v>100</v>
      </c>
      <c r="AG134" s="87">
        <v>100</v>
      </c>
      <c r="AH134" s="87"/>
      <c r="AI134" s="87"/>
      <c r="AJ134" s="87"/>
      <c r="AK134" s="87"/>
      <c r="AL134" s="87"/>
    </row>
    <row r="135" spans="1:38" s="30" customFormat="1" ht="63">
      <c r="A135" s="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06">
        <v>0</v>
      </c>
      <c r="T135" s="107">
        <v>1</v>
      </c>
      <c r="U135" s="110">
        <v>2</v>
      </c>
      <c r="V135" s="106">
        <v>0</v>
      </c>
      <c r="W135" s="110">
        <v>2</v>
      </c>
      <c r="X135" s="110">
        <v>0</v>
      </c>
      <c r="Y135" s="110">
        <v>2</v>
      </c>
      <c r="Z135" s="110">
        <v>8</v>
      </c>
      <c r="AA135" s="110">
        <v>0</v>
      </c>
      <c r="AB135" s="110">
        <v>0</v>
      </c>
      <c r="AC135" s="72" t="s">
        <v>253</v>
      </c>
      <c r="AD135" s="76"/>
      <c r="AE135" s="119"/>
      <c r="AF135" s="87"/>
      <c r="AG135" s="87"/>
      <c r="AH135" s="87"/>
      <c r="AI135" s="87"/>
      <c r="AJ135" s="87"/>
      <c r="AK135" s="87"/>
      <c r="AL135" s="87"/>
    </row>
    <row r="136" spans="1:38" s="30" customFormat="1" ht="31.5">
      <c r="A136" s="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06">
        <v>0</v>
      </c>
      <c r="T136" s="107">
        <v>1</v>
      </c>
      <c r="U136" s="110">
        <v>2</v>
      </c>
      <c r="V136" s="106">
        <v>0</v>
      </c>
      <c r="W136" s="110">
        <v>2</v>
      </c>
      <c r="X136" s="110">
        <v>0</v>
      </c>
      <c r="Y136" s="110">
        <v>2</v>
      </c>
      <c r="Z136" s="110">
        <v>8</v>
      </c>
      <c r="AA136" s="110">
        <v>0</v>
      </c>
      <c r="AB136" s="110">
        <v>1</v>
      </c>
      <c r="AC136" s="73" t="s">
        <v>47</v>
      </c>
      <c r="AD136" s="76" t="s">
        <v>167</v>
      </c>
      <c r="AE136" s="119">
        <v>100</v>
      </c>
      <c r="AF136" s="87">
        <v>100</v>
      </c>
      <c r="AG136" s="87">
        <v>100</v>
      </c>
      <c r="AH136" s="87"/>
      <c r="AI136" s="87"/>
      <c r="AJ136" s="87"/>
      <c r="AK136" s="87"/>
      <c r="AL136" s="87"/>
    </row>
    <row r="137" spans="1:38" s="30" customFormat="1" ht="31.5">
      <c r="A137" s="9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06">
        <v>0</v>
      </c>
      <c r="T137" s="107">
        <v>1</v>
      </c>
      <c r="U137" s="110">
        <v>2</v>
      </c>
      <c r="V137" s="106">
        <v>0</v>
      </c>
      <c r="W137" s="110">
        <v>2</v>
      </c>
      <c r="X137" s="110">
        <v>0</v>
      </c>
      <c r="Y137" s="110">
        <v>2</v>
      </c>
      <c r="Z137" s="110">
        <v>8</v>
      </c>
      <c r="AA137" s="110">
        <v>0</v>
      </c>
      <c r="AB137" s="110">
        <v>2</v>
      </c>
      <c r="AC137" s="73" t="s">
        <v>48</v>
      </c>
      <c r="AD137" s="76" t="s">
        <v>167</v>
      </c>
      <c r="AE137" s="119">
        <v>16</v>
      </c>
      <c r="AF137" s="87">
        <v>8</v>
      </c>
      <c r="AG137" s="87">
        <v>5</v>
      </c>
      <c r="AH137" s="87"/>
      <c r="AI137" s="87"/>
      <c r="AJ137" s="87"/>
      <c r="AK137" s="87"/>
      <c r="AL137" s="87"/>
    </row>
    <row r="138" spans="1:38" s="30" customFormat="1" ht="47.25">
      <c r="A138" s="9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06">
        <v>0</v>
      </c>
      <c r="T138" s="107">
        <v>1</v>
      </c>
      <c r="U138" s="110">
        <v>2</v>
      </c>
      <c r="V138" s="106">
        <v>0</v>
      </c>
      <c r="W138" s="110">
        <v>2</v>
      </c>
      <c r="X138" s="110">
        <v>0</v>
      </c>
      <c r="Y138" s="110">
        <v>2</v>
      </c>
      <c r="Z138" s="110">
        <v>8</v>
      </c>
      <c r="AA138" s="110">
        <v>0</v>
      </c>
      <c r="AB138" s="110">
        <v>3</v>
      </c>
      <c r="AC138" s="73" t="s">
        <v>49</v>
      </c>
      <c r="AD138" s="76" t="s">
        <v>167</v>
      </c>
      <c r="AE138" s="119">
        <v>30</v>
      </c>
      <c r="AF138" s="87">
        <v>20</v>
      </c>
      <c r="AG138" s="87">
        <v>10</v>
      </c>
      <c r="AH138" s="87"/>
      <c r="AI138" s="87"/>
      <c r="AJ138" s="87"/>
      <c r="AK138" s="87"/>
      <c r="AL138" s="87"/>
    </row>
    <row r="139" spans="1:38" s="30" customFormat="1" ht="31.5">
      <c r="A139" s="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06">
        <v>0</v>
      </c>
      <c r="T139" s="107">
        <v>1</v>
      </c>
      <c r="U139" s="110">
        <v>2</v>
      </c>
      <c r="V139" s="106">
        <v>0</v>
      </c>
      <c r="W139" s="110">
        <v>2</v>
      </c>
      <c r="X139" s="110">
        <v>0</v>
      </c>
      <c r="Y139" s="110">
        <v>2</v>
      </c>
      <c r="Z139" s="110">
        <v>8</v>
      </c>
      <c r="AA139" s="110">
        <v>0</v>
      </c>
      <c r="AB139" s="110">
        <v>4</v>
      </c>
      <c r="AC139" s="73" t="s">
        <v>50</v>
      </c>
      <c r="AD139" s="76" t="s">
        <v>167</v>
      </c>
      <c r="AE139" s="119">
        <v>100</v>
      </c>
      <c r="AF139" s="87">
        <v>100</v>
      </c>
      <c r="AG139" s="87">
        <v>100</v>
      </c>
      <c r="AH139" s="87"/>
      <c r="AI139" s="87"/>
      <c r="AJ139" s="87"/>
      <c r="AK139" s="87"/>
      <c r="AL139" s="87"/>
    </row>
    <row r="140" spans="1:38" s="30" customFormat="1" ht="31.5">
      <c r="A140" s="9"/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08">
        <v>0</v>
      </c>
      <c r="T140" s="109">
        <v>1</v>
      </c>
      <c r="U140" s="108">
        <v>3</v>
      </c>
      <c r="V140" s="108">
        <v>0</v>
      </c>
      <c r="W140" s="108">
        <v>0</v>
      </c>
      <c r="X140" s="108">
        <v>0</v>
      </c>
      <c r="Y140" s="108">
        <v>0</v>
      </c>
      <c r="Z140" s="108">
        <v>0</v>
      </c>
      <c r="AA140" s="108">
        <v>0</v>
      </c>
      <c r="AB140" s="109">
        <v>0</v>
      </c>
      <c r="AC140" s="79" t="s">
        <v>203</v>
      </c>
      <c r="AD140" s="78" t="s">
        <v>171</v>
      </c>
      <c r="AE140" s="144">
        <f>SUM(AE141)</f>
        <v>12983.5</v>
      </c>
      <c r="AF140" s="89">
        <f>SUM(AF141)</f>
        <v>12953.1</v>
      </c>
      <c r="AG140" s="89">
        <f>SUM(AG141)</f>
        <v>12953.1</v>
      </c>
      <c r="AH140" s="89"/>
      <c r="AI140" s="89"/>
      <c r="AJ140" s="89"/>
      <c r="AK140" s="90">
        <f>SUM(AE140:AG140)</f>
        <v>38889.699999999997</v>
      </c>
      <c r="AL140" s="86">
        <v>2018</v>
      </c>
    </row>
    <row r="141" spans="1:38" s="30" customFormat="1" ht="47.25">
      <c r="A141" s="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06">
        <v>0</v>
      </c>
      <c r="T141" s="107">
        <v>1</v>
      </c>
      <c r="U141" s="110">
        <v>3</v>
      </c>
      <c r="V141" s="106">
        <v>0</v>
      </c>
      <c r="W141" s="110">
        <v>1</v>
      </c>
      <c r="X141" s="110">
        <v>0</v>
      </c>
      <c r="Y141" s="110">
        <v>0</v>
      </c>
      <c r="Z141" s="110">
        <v>0</v>
      </c>
      <c r="AA141" s="110">
        <v>0</v>
      </c>
      <c r="AB141" s="110">
        <v>0</v>
      </c>
      <c r="AC141" s="72" t="s">
        <v>204</v>
      </c>
      <c r="AD141" s="75" t="s">
        <v>171</v>
      </c>
      <c r="AE141" s="144">
        <f>SUM(AE144,AE147)</f>
        <v>12983.5</v>
      </c>
      <c r="AF141" s="91">
        <f>SUM(AF144,AF147)</f>
        <v>12953.1</v>
      </c>
      <c r="AG141" s="91">
        <f>SUM(AG144,AG147)</f>
        <v>12953.1</v>
      </c>
      <c r="AH141" s="91"/>
      <c r="AI141" s="91"/>
      <c r="AJ141" s="91"/>
      <c r="AK141" s="91">
        <f>SUM(AE141:AJ141)</f>
        <v>38889.699999999997</v>
      </c>
      <c r="AL141" s="87">
        <v>2018</v>
      </c>
    </row>
    <row r="142" spans="1:38" s="30" customFormat="1" ht="47.25">
      <c r="A142" s="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06">
        <v>0</v>
      </c>
      <c r="T142" s="107">
        <v>1</v>
      </c>
      <c r="U142" s="110">
        <v>3</v>
      </c>
      <c r="V142" s="106">
        <v>0</v>
      </c>
      <c r="W142" s="110">
        <v>1</v>
      </c>
      <c r="X142" s="110">
        <v>0</v>
      </c>
      <c r="Y142" s="110">
        <v>0</v>
      </c>
      <c r="Z142" s="110">
        <v>0</v>
      </c>
      <c r="AA142" s="110">
        <v>0</v>
      </c>
      <c r="AB142" s="110">
        <v>1</v>
      </c>
      <c r="AC142" s="73" t="s">
        <v>239</v>
      </c>
      <c r="AD142" s="68" t="s">
        <v>248</v>
      </c>
      <c r="AE142" s="119">
        <v>1</v>
      </c>
      <c r="AF142" s="87">
        <v>1</v>
      </c>
      <c r="AG142" s="87">
        <v>1</v>
      </c>
      <c r="AH142" s="87"/>
      <c r="AI142" s="87"/>
      <c r="AJ142" s="87"/>
      <c r="AK142" s="87"/>
      <c r="AL142" s="87"/>
    </row>
    <row r="143" spans="1:38" s="30" customFormat="1" ht="47.25">
      <c r="A143" s="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06">
        <v>0</v>
      </c>
      <c r="T143" s="107">
        <v>1</v>
      </c>
      <c r="U143" s="110">
        <v>3</v>
      </c>
      <c r="V143" s="106">
        <v>0</v>
      </c>
      <c r="W143" s="110">
        <v>1</v>
      </c>
      <c r="X143" s="110">
        <v>0</v>
      </c>
      <c r="Y143" s="110">
        <v>0</v>
      </c>
      <c r="Z143" s="110">
        <v>0</v>
      </c>
      <c r="AA143" s="110">
        <v>0</v>
      </c>
      <c r="AB143" s="110">
        <v>2</v>
      </c>
      <c r="AC143" s="82" t="s">
        <v>240</v>
      </c>
      <c r="AD143" s="75" t="s">
        <v>187</v>
      </c>
      <c r="AE143" s="119">
        <v>911</v>
      </c>
      <c r="AF143" s="87">
        <v>911</v>
      </c>
      <c r="AG143" s="87">
        <v>911</v>
      </c>
      <c r="AH143" s="87"/>
      <c r="AI143" s="87"/>
      <c r="AJ143" s="87"/>
      <c r="AK143" s="87"/>
      <c r="AL143" s="87"/>
    </row>
    <row r="144" spans="1:38" s="30" customFormat="1" ht="63">
      <c r="A144" s="9"/>
      <c r="B144" s="110">
        <v>6</v>
      </c>
      <c r="C144" s="110">
        <v>1</v>
      </c>
      <c r="D144" s="110">
        <v>0</v>
      </c>
      <c r="E144" s="110">
        <v>0</v>
      </c>
      <c r="F144" s="110">
        <v>7</v>
      </c>
      <c r="G144" s="110">
        <v>0</v>
      </c>
      <c r="H144" s="110">
        <v>2</v>
      </c>
      <c r="I144" s="110">
        <v>0</v>
      </c>
      <c r="J144" s="110">
        <v>1</v>
      </c>
      <c r="K144" s="110">
        <v>3</v>
      </c>
      <c r="L144" s="110">
        <v>0</v>
      </c>
      <c r="M144" s="110">
        <v>1</v>
      </c>
      <c r="N144" s="110">
        <v>2</v>
      </c>
      <c r="O144" s="110">
        <v>0</v>
      </c>
      <c r="P144" s="110">
        <v>0</v>
      </c>
      <c r="Q144" s="110">
        <v>2</v>
      </c>
      <c r="R144" s="110" t="s">
        <v>13</v>
      </c>
      <c r="S144" s="106">
        <v>0</v>
      </c>
      <c r="T144" s="107">
        <v>1</v>
      </c>
      <c r="U144" s="110">
        <v>3</v>
      </c>
      <c r="V144" s="106">
        <v>0</v>
      </c>
      <c r="W144" s="110">
        <v>1</v>
      </c>
      <c r="X144" s="110">
        <v>0</v>
      </c>
      <c r="Y144" s="110">
        <v>0</v>
      </c>
      <c r="Z144" s="110">
        <v>1</v>
      </c>
      <c r="AA144" s="110">
        <v>0</v>
      </c>
      <c r="AB144" s="110">
        <v>0</v>
      </c>
      <c r="AC144" s="72" t="s">
        <v>2</v>
      </c>
      <c r="AD144" s="75" t="s">
        <v>171</v>
      </c>
      <c r="AE144" s="144">
        <v>12788.1</v>
      </c>
      <c r="AF144" s="91">
        <v>12788.1</v>
      </c>
      <c r="AG144" s="91">
        <v>12788.1</v>
      </c>
      <c r="AH144" s="91"/>
      <c r="AI144" s="91"/>
      <c r="AJ144" s="91"/>
      <c r="AK144" s="91">
        <f>SUM(AE144:AJ144)</f>
        <v>38364.300000000003</v>
      </c>
      <c r="AL144" s="87">
        <v>2018</v>
      </c>
    </row>
    <row r="145" spans="1:38" s="30" customFormat="1" ht="47.25">
      <c r="A145" s="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06">
        <v>0</v>
      </c>
      <c r="T145" s="107">
        <v>1</v>
      </c>
      <c r="U145" s="110">
        <v>3</v>
      </c>
      <c r="V145" s="106">
        <v>0</v>
      </c>
      <c r="W145" s="110">
        <v>1</v>
      </c>
      <c r="X145" s="110">
        <v>0</v>
      </c>
      <c r="Y145" s="110">
        <v>0</v>
      </c>
      <c r="Z145" s="110">
        <v>1</v>
      </c>
      <c r="AA145" s="110">
        <v>0</v>
      </c>
      <c r="AB145" s="110">
        <v>1</v>
      </c>
      <c r="AC145" s="73" t="s">
        <v>51</v>
      </c>
      <c r="AD145" s="75" t="s">
        <v>184</v>
      </c>
      <c r="AE145" s="119">
        <v>2</v>
      </c>
      <c r="AF145" s="87">
        <v>2</v>
      </c>
      <c r="AG145" s="87">
        <v>2</v>
      </c>
      <c r="AH145" s="87"/>
      <c r="AI145" s="87"/>
      <c r="AJ145" s="87"/>
      <c r="AK145" s="87"/>
      <c r="AL145" s="87"/>
    </row>
    <row r="146" spans="1:38" s="30" customFormat="1" ht="94.5">
      <c r="A146" s="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06">
        <v>0</v>
      </c>
      <c r="T146" s="107">
        <v>1</v>
      </c>
      <c r="U146" s="110">
        <v>3</v>
      </c>
      <c r="V146" s="106">
        <v>0</v>
      </c>
      <c r="W146" s="110">
        <v>1</v>
      </c>
      <c r="X146" s="110">
        <v>0</v>
      </c>
      <c r="Y146" s="110">
        <v>0</v>
      </c>
      <c r="Z146" s="110">
        <v>1</v>
      </c>
      <c r="AA146" s="110">
        <v>0</v>
      </c>
      <c r="AB146" s="110">
        <v>2</v>
      </c>
      <c r="AC146" s="73" t="s">
        <v>52</v>
      </c>
      <c r="AD146" s="68" t="s">
        <v>248</v>
      </c>
      <c r="AE146" s="119">
        <v>1</v>
      </c>
      <c r="AF146" s="87">
        <v>1</v>
      </c>
      <c r="AG146" s="87">
        <v>1</v>
      </c>
      <c r="AH146" s="87"/>
      <c r="AI146" s="87"/>
      <c r="AJ146" s="87"/>
      <c r="AK146" s="87"/>
      <c r="AL146" s="87"/>
    </row>
    <row r="147" spans="1:38" s="30" customFormat="1" ht="31.5">
      <c r="A147" s="9"/>
      <c r="B147" s="110">
        <v>6</v>
      </c>
      <c r="C147" s="110">
        <v>1</v>
      </c>
      <c r="D147" s="110">
        <v>0</v>
      </c>
      <c r="E147" s="110">
        <v>0</v>
      </c>
      <c r="F147" s="110">
        <v>7</v>
      </c>
      <c r="G147" s="110">
        <v>0</v>
      </c>
      <c r="H147" s="110">
        <v>2</v>
      </c>
      <c r="I147" s="110">
        <v>0</v>
      </c>
      <c r="J147" s="110">
        <v>1</v>
      </c>
      <c r="K147" s="110">
        <v>3</v>
      </c>
      <c r="L147" s="110">
        <v>0</v>
      </c>
      <c r="M147" s="110">
        <v>1</v>
      </c>
      <c r="N147" s="110">
        <v>2</v>
      </c>
      <c r="O147" s="110">
        <v>0</v>
      </c>
      <c r="P147" s="110">
        <v>0</v>
      </c>
      <c r="Q147" s="110">
        <v>3</v>
      </c>
      <c r="R147" s="110" t="s">
        <v>12</v>
      </c>
      <c r="S147" s="106">
        <v>0</v>
      </c>
      <c r="T147" s="107">
        <v>1</v>
      </c>
      <c r="U147" s="110">
        <v>3</v>
      </c>
      <c r="V147" s="106">
        <v>0</v>
      </c>
      <c r="W147" s="110">
        <v>1</v>
      </c>
      <c r="X147" s="110">
        <v>0</v>
      </c>
      <c r="Y147" s="110">
        <v>0</v>
      </c>
      <c r="Z147" s="110">
        <v>2</v>
      </c>
      <c r="AA147" s="110">
        <v>0</v>
      </c>
      <c r="AB147" s="110">
        <v>0</v>
      </c>
      <c r="AC147" s="74" t="s">
        <v>3</v>
      </c>
      <c r="AD147" s="76" t="s">
        <v>171</v>
      </c>
      <c r="AE147" s="144">
        <v>195.4</v>
      </c>
      <c r="AF147" s="91">
        <v>165</v>
      </c>
      <c r="AG147" s="91">
        <v>165</v>
      </c>
      <c r="AH147" s="91"/>
      <c r="AI147" s="91"/>
      <c r="AJ147" s="91"/>
      <c r="AK147" s="91">
        <f>SUM(AE147:AJ147)</f>
        <v>525.4</v>
      </c>
      <c r="AL147" s="87">
        <v>2018</v>
      </c>
    </row>
    <row r="148" spans="1:38" s="30" customFormat="1" ht="63">
      <c r="A148" s="9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06">
        <v>0</v>
      </c>
      <c r="T148" s="107">
        <v>1</v>
      </c>
      <c r="U148" s="110">
        <v>3</v>
      </c>
      <c r="V148" s="106">
        <v>0</v>
      </c>
      <c r="W148" s="110">
        <v>1</v>
      </c>
      <c r="X148" s="110">
        <v>0</v>
      </c>
      <c r="Y148" s="110">
        <v>3</v>
      </c>
      <c r="Z148" s="110">
        <v>1</v>
      </c>
      <c r="AA148" s="110">
        <v>0</v>
      </c>
      <c r="AB148" s="110">
        <v>0</v>
      </c>
      <c r="AC148" s="72" t="s">
        <v>241</v>
      </c>
      <c r="AD148" s="75"/>
      <c r="AE148" s="119"/>
      <c r="AF148" s="87"/>
      <c r="AG148" s="87"/>
      <c r="AH148" s="87"/>
      <c r="AI148" s="87"/>
      <c r="AJ148" s="87"/>
      <c r="AK148" s="87"/>
      <c r="AL148" s="87"/>
    </row>
    <row r="149" spans="1:38" s="30" customFormat="1" ht="31.5">
      <c r="A149" s="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06">
        <v>0</v>
      </c>
      <c r="T149" s="107">
        <v>1</v>
      </c>
      <c r="U149" s="110">
        <v>3</v>
      </c>
      <c r="V149" s="106">
        <v>0</v>
      </c>
      <c r="W149" s="110">
        <v>1</v>
      </c>
      <c r="X149" s="110">
        <v>0</v>
      </c>
      <c r="Y149" s="110">
        <v>3</v>
      </c>
      <c r="Z149" s="110">
        <v>1</v>
      </c>
      <c r="AA149" s="110">
        <v>0</v>
      </c>
      <c r="AB149" s="110">
        <v>1</v>
      </c>
      <c r="AC149" s="73" t="s">
        <v>205</v>
      </c>
      <c r="AD149" s="68" t="s">
        <v>248</v>
      </c>
      <c r="AE149" s="87">
        <v>1</v>
      </c>
      <c r="AF149" s="87">
        <v>1</v>
      </c>
      <c r="AG149" s="87">
        <v>1</v>
      </c>
      <c r="AH149" s="87"/>
      <c r="AI149" s="87"/>
      <c r="AJ149" s="87"/>
      <c r="AK149" s="87"/>
      <c r="AL149" s="87"/>
    </row>
    <row r="150" spans="1:38" s="30" customFormat="1" ht="63">
      <c r="A150" s="9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06">
        <v>0</v>
      </c>
      <c r="T150" s="107">
        <v>1</v>
      </c>
      <c r="U150" s="110">
        <v>3</v>
      </c>
      <c r="V150" s="106">
        <v>0</v>
      </c>
      <c r="W150" s="110">
        <v>1</v>
      </c>
      <c r="X150" s="110">
        <v>0</v>
      </c>
      <c r="Y150" s="110">
        <v>3</v>
      </c>
      <c r="Z150" s="110">
        <v>2</v>
      </c>
      <c r="AA150" s="110">
        <v>0</v>
      </c>
      <c r="AB150" s="110">
        <v>0</v>
      </c>
      <c r="AC150" s="72" t="s">
        <v>242</v>
      </c>
      <c r="AD150" s="75"/>
      <c r="AE150" s="87"/>
      <c r="AF150" s="87"/>
      <c r="AG150" s="87"/>
      <c r="AH150" s="87"/>
      <c r="AI150" s="87"/>
      <c r="AJ150" s="87"/>
      <c r="AK150" s="87"/>
      <c r="AL150" s="87"/>
    </row>
    <row r="151" spans="1:38" s="30" customFormat="1" ht="47.25">
      <c r="A151" s="9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06">
        <v>0</v>
      </c>
      <c r="T151" s="107">
        <v>1</v>
      </c>
      <c r="U151" s="110">
        <v>3</v>
      </c>
      <c r="V151" s="106">
        <v>0</v>
      </c>
      <c r="W151" s="110">
        <v>1</v>
      </c>
      <c r="X151" s="110">
        <v>0</v>
      </c>
      <c r="Y151" s="110">
        <v>3</v>
      </c>
      <c r="Z151" s="110">
        <v>2</v>
      </c>
      <c r="AA151" s="110">
        <v>0</v>
      </c>
      <c r="AB151" s="110">
        <v>1</v>
      </c>
      <c r="AC151" s="73" t="s">
        <v>206</v>
      </c>
      <c r="AD151" s="68" t="s">
        <v>248</v>
      </c>
      <c r="AE151" s="87">
        <v>1</v>
      </c>
      <c r="AF151" s="87">
        <v>1</v>
      </c>
      <c r="AG151" s="87">
        <v>1</v>
      </c>
      <c r="AH151" s="87"/>
      <c r="AI151" s="87"/>
      <c r="AJ151" s="87"/>
      <c r="AK151" s="87"/>
      <c r="AL151" s="87"/>
    </row>
    <row r="152" spans="1:38" s="30" customFormat="1" ht="47.25">
      <c r="A152" s="9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06">
        <v>0</v>
      </c>
      <c r="T152" s="107">
        <v>1</v>
      </c>
      <c r="U152" s="110">
        <v>3</v>
      </c>
      <c r="V152" s="106">
        <v>0</v>
      </c>
      <c r="W152" s="110">
        <v>1</v>
      </c>
      <c r="X152" s="110">
        <v>0</v>
      </c>
      <c r="Y152" s="110">
        <v>3</v>
      </c>
      <c r="Z152" s="110">
        <v>3</v>
      </c>
      <c r="AA152" s="110">
        <v>0</v>
      </c>
      <c r="AB152" s="110">
        <v>0</v>
      </c>
      <c r="AC152" s="72" t="s">
        <v>243</v>
      </c>
      <c r="AD152" s="75"/>
      <c r="AE152" s="87"/>
      <c r="AF152" s="87"/>
      <c r="AG152" s="87"/>
      <c r="AH152" s="87"/>
      <c r="AI152" s="87"/>
      <c r="AJ152" s="87"/>
      <c r="AK152" s="87"/>
      <c r="AL152" s="87"/>
    </row>
    <row r="153" spans="1:38" s="30" customFormat="1" ht="47.25">
      <c r="A153" s="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06">
        <v>0</v>
      </c>
      <c r="T153" s="107">
        <v>1</v>
      </c>
      <c r="U153" s="110">
        <v>3</v>
      </c>
      <c r="V153" s="106">
        <v>0</v>
      </c>
      <c r="W153" s="110">
        <v>1</v>
      </c>
      <c r="X153" s="110">
        <v>0</v>
      </c>
      <c r="Y153" s="110">
        <v>3</v>
      </c>
      <c r="Z153" s="110">
        <v>3</v>
      </c>
      <c r="AA153" s="110">
        <v>0</v>
      </c>
      <c r="AB153" s="110">
        <v>1</v>
      </c>
      <c r="AC153" s="73" t="s">
        <v>207</v>
      </c>
      <c r="AD153" s="75" t="s">
        <v>167</v>
      </c>
      <c r="AE153" s="87">
        <v>100</v>
      </c>
      <c r="AF153" s="87">
        <v>100</v>
      </c>
      <c r="AG153" s="87">
        <v>100</v>
      </c>
      <c r="AH153" s="87"/>
      <c r="AI153" s="87"/>
      <c r="AJ153" s="87"/>
      <c r="AK153" s="87"/>
      <c r="AL153" s="87"/>
    </row>
    <row r="154" spans="1:38" s="30" customFormat="1" ht="110.25">
      <c r="A154" s="9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06">
        <v>0</v>
      </c>
      <c r="T154" s="107">
        <v>1</v>
      </c>
      <c r="U154" s="110">
        <v>3</v>
      </c>
      <c r="V154" s="106">
        <v>0</v>
      </c>
      <c r="W154" s="110">
        <v>1</v>
      </c>
      <c r="X154" s="110">
        <v>0</v>
      </c>
      <c r="Y154" s="110">
        <v>3</v>
      </c>
      <c r="Z154" s="110">
        <v>4</v>
      </c>
      <c r="AA154" s="110">
        <v>0</v>
      </c>
      <c r="AB154" s="110">
        <v>0</v>
      </c>
      <c r="AC154" s="72" t="s">
        <v>208</v>
      </c>
      <c r="AD154" s="75"/>
      <c r="AE154" s="87"/>
      <c r="AF154" s="87"/>
      <c r="AG154" s="87"/>
      <c r="AH154" s="87"/>
      <c r="AI154" s="87"/>
      <c r="AJ154" s="87"/>
      <c r="AK154" s="87"/>
      <c r="AL154" s="87"/>
    </row>
    <row r="155" spans="1:38" s="30" customFormat="1" ht="94.5">
      <c r="A155" s="9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06">
        <v>0</v>
      </c>
      <c r="T155" s="107">
        <v>1</v>
      </c>
      <c r="U155" s="110">
        <v>3</v>
      </c>
      <c r="V155" s="106">
        <v>0</v>
      </c>
      <c r="W155" s="110">
        <v>1</v>
      </c>
      <c r="X155" s="110">
        <v>0</v>
      </c>
      <c r="Y155" s="110">
        <v>3</v>
      </c>
      <c r="Z155" s="110">
        <v>4</v>
      </c>
      <c r="AA155" s="110">
        <v>0</v>
      </c>
      <c r="AB155" s="110">
        <v>1</v>
      </c>
      <c r="AC155" s="73" t="s">
        <v>209</v>
      </c>
      <c r="AD155" s="75" t="s">
        <v>167</v>
      </c>
      <c r="AE155" s="87">
        <v>100</v>
      </c>
      <c r="AF155" s="87">
        <v>100</v>
      </c>
      <c r="AG155" s="87">
        <v>100</v>
      </c>
      <c r="AH155" s="87"/>
      <c r="AI155" s="87"/>
      <c r="AJ155" s="87"/>
      <c r="AK155" s="87"/>
      <c r="AL155" s="87"/>
    </row>
    <row r="156" spans="1:38" s="30" customFormat="1" ht="63">
      <c r="A156" s="9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06">
        <v>0</v>
      </c>
      <c r="T156" s="107">
        <v>1</v>
      </c>
      <c r="U156" s="110">
        <v>3</v>
      </c>
      <c r="V156" s="106">
        <v>0</v>
      </c>
      <c r="W156" s="110">
        <v>1</v>
      </c>
      <c r="X156" s="110">
        <v>0</v>
      </c>
      <c r="Y156" s="110">
        <v>3</v>
      </c>
      <c r="Z156" s="110">
        <v>5</v>
      </c>
      <c r="AA156" s="110">
        <v>0</v>
      </c>
      <c r="AB156" s="110">
        <v>0</v>
      </c>
      <c r="AC156" s="72" t="s">
        <v>210</v>
      </c>
      <c r="AD156" s="75"/>
      <c r="AE156" s="87"/>
      <c r="AF156" s="87"/>
      <c r="AG156" s="87"/>
      <c r="AH156" s="87"/>
      <c r="AI156" s="87"/>
      <c r="AJ156" s="87"/>
      <c r="AK156" s="87"/>
      <c r="AL156" s="87"/>
    </row>
    <row r="157" spans="1:38" s="30" customFormat="1" ht="63">
      <c r="A157" s="9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06">
        <v>0</v>
      </c>
      <c r="T157" s="107">
        <v>1</v>
      </c>
      <c r="U157" s="110">
        <v>3</v>
      </c>
      <c r="V157" s="106">
        <v>0</v>
      </c>
      <c r="W157" s="110">
        <v>1</v>
      </c>
      <c r="X157" s="110">
        <v>0</v>
      </c>
      <c r="Y157" s="110">
        <v>3</v>
      </c>
      <c r="Z157" s="110">
        <v>5</v>
      </c>
      <c r="AA157" s="110">
        <v>0</v>
      </c>
      <c r="AB157" s="110">
        <v>1</v>
      </c>
      <c r="AC157" s="73" t="s">
        <v>211</v>
      </c>
      <c r="AD157" s="75" t="s">
        <v>167</v>
      </c>
      <c r="AE157" s="87">
        <v>100</v>
      </c>
      <c r="AF157" s="87">
        <v>100</v>
      </c>
      <c r="AG157" s="87">
        <v>100</v>
      </c>
      <c r="AH157" s="87"/>
      <c r="AI157" s="87"/>
      <c r="AJ157" s="87"/>
      <c r="AK157" s="87"/>
      <c r="AL157" s="87"/>
    </row>
    <row r="158" spans="1:38" s="30" customFormat="1" ht="63">
      <c r="A158" s="9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06">
        <v>0</v>
      </c>
      <c r="T158" s="107">
        <v>1</v>
      </c>
      <c r="U158" s="110">
        <v>3</v>
      </c>
      <c r="V158" s="106">
        <v>0</v>
      </c>
      <c r="W158" s="110">
        <v>1</v>
      </c>
      <c r="X158" s="110">
        <v>0</v>
      </c>
      <c r="Y158" s="110">
        <v>3</v>
      </c>
      <c r="Z158" s="110">
        <v>6</v>
      </c>
      <c r="AA158" s="110">
        <v>0</v>
      </c>
      <c r="AB158" s="110">
        <v>0</v>
      </c>
      <c r="AC158" s="72" t="s">
        <v>244</v>
      </c>
      <c r="AD158" s="75"/>
      <c r="AE158" s="87"/>
      <c r="AF158" s="87"/>
      <c r="AG158" s="87"/>
      <c r="AH158" s="87"/>
      <c r="AI158" s="87"/>
      <c r="AJ158" s="87"/>
      <c r="AK158" s="87"/>
      <c r="AL158" s="87"/>
    </row>
    <row r="159" spans="1:38" s="30" customFormat="1" ht="63">
      <c r="A159" s="9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06">
        <v>0</v>
      </c>
      <c r="T159" s="107">
        <v>1</v>
      </c>
      <c r="U159" s="110">
        <v>3</v>
      </c>
      <c r="V159" s="106">
        <v>0</v>
      </c>
      <c r="W159" s="110">
        <v>1</v>
      </c>
      <c r="X159" s="110">
        <v>0</v>
      </c>
      <c r="Y159" s="110">
        <v>3</v>
      </c>
      <c r="Z159" s="110">
        <v>6</v>
      </c>
      <c r="AA159" s="110">
        <v>0</v>
      </c>
      <c r="AB159" s="110">
        <v>1</v>
      </c>
      <c r="AC159" s="73" t="s">
        <v>212</v>
      </c>
      <c r="AD159" s="75" t="s">
        <v>167</v>
      </c>
      <c r="AE159" s="87">
        <v>100</v>
      </c>
      <c r="AF159" s="87">
        <v>100</v>
      </c>
      <c r="AG159" s="87">
        <v>100</v>
      </c>
      <c r="AH159" s="87"/>
      <c r="AI159" s="87"/>
      <c r="AJ159" s="87"/>
      <c r="AK159" s="87"/>
      <c r="AL159" s="87"/>
    </row>
    <row r="160" spans="1:38" s="30" customFormat="1" ht="63">
      <c r="A160" s="9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06">
        <v>0</v>
      </c>
      <c r="T160" s="107">
        <v>1</v>
      </c>
      <c r="U160" s="110">
        <v>3</v>
      </c>
      <c r="V160" s="106">
        <v>0</v>
      </c>
      <c r="W160" s="110">
        <v>1</v>
      </c>
      <c r="X160" s="110">
        <v>0</v>
      </c>
      <c r="Y160" s="110">
        <v>3</v>
      </c>
      <c r="Z160" s="110">
        <v>7</v>
      </c>
      <c r="AA160" s="110">
        <v>0</v>
      </c>
      <c r="AB160" s="110">
        <v>0</v>
      </c>
      <c r="AC160" s="72" t="s">
        <v>0</v>
      </c>
      <c r="AD160" s="75"/>
      <c r="AE160" s="87"/>
      <c r="AF160" s="87"/>
      <c r="AG160" s="87"/>
      <c r="AH160" s="87"/>
      <c r="AI160" s="87"/>
      <c r="AJ160" s="87"/>
      <c r="AK160" s="87"/>
      <c r="AL160" s="87"/>
    </row>
    <row r="161" spans="1:38" s="30" customFormat="1" ht="78.75">
      <c r="A161" s="9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06">
        <v>0</v>
      </c>
      <c r="T161" s="107">
        <v>1</v>
      </c>
      <c r="U161" s="110">
        <v>3</v>
      </c>
      <c r="V161" s="106">
        <v>0</v>
      </c>
      <c r="W161" s="110">
        <v>1</v>
      </c>
      <c r="X161" s="110">
        <v>0</v>
      </c>
      <c r="Y161" s="110">
        <v>3</v>
      </c>
      <c r="Z161" s="110">
        <v>7</v>
      </c>
      <c r="AA161" s="110">
        <v>0</v>
      </c>
      <c r="AB161" s="110">
        <v>1</v>
      </c>
      <c r="AC161" s="73" t="s">
        <v>1</v>
      </c>
      <c r="AD161" s="75" t="s">
        <v>167</v>
      </c>
      <c r="AE161" s="87">
        <v>40</v>
      </c>
      <c r="AF161" s="87">
        <v>42.5</v>
      </c>
      <c r="AG161" s="87">
        <v>45</v>
      </c>
      <c r="AH161" s="87"/>
      <c r="AI161" s="87"/>
      <c r="AJ161" s="87"/>
      <c r="AK161" s="87"/>
      <c r="AL161" s="87"/>
    </row>
    <row r="162" spans="1:38" s="30" customFormat="1" ht="31.5">
      <c r="A162" s="9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6"/>
      <c r="S162" s="108">
        <v>0</v>
      </c>
      <c r="T162" s="109">
        <v>1</v>
      </c>
      <c r="U162" s="108">
        <v>4</v>
      </c>
      <c r="V162" s="108">
        <v>0</v>
      </c>
      <c r="W162" s="108">
        <v>0</v>
      </c>
      <c r="X162" s="116">
        <v>0</v>
      </c>
      <c r="Y162" s="116">
        <v>0</v>
      </c>
      <c r="Z162" s="108">
        <v>0</v>
      </c>
      <c r="AA162" s="116">
        <v>0</v>
      </c>
      <c r="AB162" s="109">
        <v>0</v>
      </c>
      <c r="AC162" s="79" t="s">
        <v>213</v>
      </c>
      <c r="AD162" s="78" t="s">
        <v>171</v>
      </c>
      <c r="AE162" s="89">
        <f>SUM(AE163)</f>
        <v>4021.6000000000004</v>
      </c>
      <c r="AF162" s="89">
        <f>SUM(AF163)</f>
        <v>1781.2</v>
      </c>
      <c r="AG162" s="89">
        <f>SUM(AG163)</f>
        <v>1781.2</v>
      </c>
      <c r="AH162" s="89"/>
      <c r="AI162" s="89"/>
      <c r="AJ162" s="89"/>
      <c r="AK162" s="90">
        <f>SUM(AE162:AG162)</f>
        <v>7584</v>
      </c>
      <c r="AL162" s="86">
        <v>2018</v>
      </c>
    </row>
    <row r="163" spans="1:38" s="30" customFormat="1" ht="47.25">
      <c r="A163" s="9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06">
        <v>0</v>
      </c>
      <c r="T163" s="107">
        <v>1</v>
      </c>
      <c r="U163" s="110">
        <v>4</v>
      </c>
      <c r="V163" s="106">
        <v>0</v>
      </c>
      <c r="W163" s="110">
        <v>1</v>
      </c>
      <c r="X163" s="110">
        <v>0</v>
      </c>
      <c r="Y163" s="110">
        <v>0</v>
      </c>
      <c r="Z163" s="110">
        <v>0</v>
      </c>
      <c r="AA163" s="110">
        <v>0</v>
      </c>
      <c r="AB163" s="110">
        <v>0</v>
      </c>
      <c r="AC163" s="72" t="s">
        <v>214</v>
      </c>
      <c r="AD163" s="76" t="s">
        <v>171</v>
      </c>
      <c r="AE163" s="91">
        <f>SUM(AE165,AE170,AE171,AE172,AE173,AE174)</f>
        <v>4021.6000000000004</v>
      </c>
      <c r="AF163" s="91">
        <f>SUM(AF165,AF170)</f>
        <v>1781.2</v>
      </c>
      <c r="AG163" s="91">
        <f>SUM(AG165,AG170)</f>
        <v>1781.2</v>
      </c>
      <c r="AH163" s="91"/>
      <c r="AI163" s="91"/>
      <c r="AJ163" s="91"/>
      <c r="AK163" s="91">
        <f>SUM(AE163:AJ163)</f>
        <v>7584</v>
      </c>
      <c r="AL163" s="87">
        <v>2018</v>
      </c>
    </row>
    <row r="164" spans="1:38" s="30" customFormat="1" ht="63">
      <c r="A164" s="9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06">
        <v>0</v>
      </c>
      <c r="T164" s="107">
        <v>1</v>
      </c>
      <c r="U164" s="110">
        <v>4</v>
      </c>
      <c r="V164" s="106">
        <v>0</v>
      </c>
      <c r="W164" s="110">
        <v>1</v>
      </c>
      <c r="X164" s="110">
        <v>0</v>
      </c>
      <c r="Y164" s="110">
        <v>0</v>
      </c>
      <c r="Z164" s="110">
        <v>0</v>
      </c>
      <c r="AA164" s="110">
        <v>0</v>
      </c>
      <c r="AB164" s="110">
        <v>1</v>
      </c>
      <c r="AC164" s="73" t="s">
        <v>245</v>
      </c>
      <c r="AD164" s="76" t="s">
        <v>167</v>
      </c>
      <c r="AE164" s="87">
        <v>78</v>
      </c>
      <c r="AF164" s="87">
        <v>80</v>
      </c>
      <c r="AG164" s="87">
        <v>82</v>
      </c>
      <c r="AH164" s="87"/>
      <c r="AI164" s="87"/>
      <c r="AJ164" s="87"/>
      <c r="AK164" s="87"/>
      <c r="AL164" s="87"/>
    </row>
    <row r="165" spans="1:38" s="30" customFormat="1" ht="63">
      <c r="A165" s="9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06">
        <v>0</v>
      </c>
      <c r="T165" s="107">
        <v>1</v>
      </c>
      <c r="U165" s="110">
        <v>4</v>
      </c>
      <c r="V165" s="106">
        <v>0</v>
      </c>
      <c r="W165" s="110">
        <v>1</v>
      </c>
      <c r="X165" s="110">
        <v>0</v>
      </c>
      <c r="Y165" s="110">
        <v>0</v>
      </c>
      <c r="Z165" s="110">
        <v>1</v>
      </c>
      <c r="AA165" s="110">
        <v>0</v>
      </c>
      <c r="AB165" s="110">
        <v>0</v>
      </c>
      <c r="AC165" s="72" t="s">
        <v>259</v>
      </c>
      <c r="AD165" s="76" t="s">
        <v>171</v>
      </c>
      <c r="AE165" s="144">
        <f>SUM(AE166,AE167)</f>
        <v>3403.8</v>
      </c>
      <c r="AF165" s="91">
        <f>SUM(AF166)</f>
        <v>1644.4</v>
      </c>
      <c r="AG165" s="91">
        <f>SUM(AG166)</f>
        <v>1644.4</v>
      </c>
      <c r="AH165" s="91"/>
      <c r="AI165" s="91"/>
      <c r="AJ165" s="91"/>
      <c r="AK165" s="91">
        <f>SUM(AE165:AJ165)</f>
        <v>6692.6</v>
      </c>
      <c r="AL165" s="87">
        <v>2018</v>
      </c>
    </row>
    <row r="166" spans="1:38" s="30" customFormat="1" ht="15.75">
      <c r="A166" s="9"/>
      <c r="B166" s="110">
        <v>6</v>
      </c>
      <c r="C166" s="110">
        <v>1</v>
      </c>
      <c r="D166" s="110">
        <v>0</v>
      </c>
      <c r="E166" s="110">
        <v>0</v>
      </c>
      <c r="F166" s="110">
        <v>7</v>
      </c>
      <c r="G166" s="110">
        <v>0</v>
      </c>
      <c r="H166" s="110">
        <v>7</v>
      </c>
      <c r="I166" s="110">
        <v>0</v>
      </c>
      <c r="J166" s="110">
        <v>1</v>
      </c>
      <c r="K166" s="110">
        <v>4</v>
      </c>
      <c r="L166" s="110">
        <v>0</v>
      </c>
      <c r="M166" s="110">
        <v>1</v>
      </c>
      <c r="N166" s="110">
        <v>2</v>
      </c>
      <c r="O166" s="110">
        <v>0</v>
      </c>
      <c r="P166" s="110">
        <v>0</v>
      </c>
      <c r="Q166" s="110">
        <v>2</v>
      </c>
      <c r="R166" s="110" t="s">
        <v>13</v>
      </c>
      <c r="S166" s="106">
        <v>0</v>
      </c>
      <c r="T166" s="107">
        <v>1</v>
      </c>
      <c r="U166" s="110">
        <v>4</v>
      </c>
      <c r="V166" s="106">
        <v>0</v>
      </c>
      <c r="W166" s="110">
        <v>1</v>
      </c>
      <c r="X166" s="110">
        <v>0</v>
      </c>
      <c r="Y166" s="110">
        <v>0</v>
      </c>
      <c r="Z166" s="110">
        <v>1</v>
      </c>
      <c r="AA166" s="110">
        <v>0</v>
      </c>
      <c r="AB166" s="110">
        <v>0</v>
      </c>
      <c r="AC166" s="72" t="s">
        <v>170</v>
      </c>
      <c r="AD166" s="76" t="s">
        <v>189</v>
      </c>
      <c r="AE166" s="144">
        <v>1944.4</v>
      </c>
      <c r="AF166" s="91">
        <v>1644.4</v>
      </c>
      <c r="AG166" s="91">
        <v>1644.4</v>
      </c>
      <c r="AH166" s="91"/>
      <c r="AI166" s="91"/>
      <c r="AJ166" s="91"/>
      <c r="AK166" s="91">
        <f>SUM(AE166:AJ166)</f>
        <v>5233.2000000000007</v>
      </c>
      <c r="AL166" s="87">
        <v>2018</v>
      </c>
    </row>
    <row r="167" spans="1:38" s="30" customFormat="1" ht="15.75">
      <c r="A167" s="9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06"/>
      <c r="T167" s="107"/>
      <c r="U167" s="110"/>
      <c r="V167" s="106"/>
      <c r="W167" s="110"/>
      <c r="X167" s="110"/>
      <c r="Y167" s="110"/>
      <c r="Z167" s="110"/>
      <c r="AA167" s="110"/>
      <c r="AB167" s="110"/>
      <c r="AC167" s="72" t="s">
        <v>169</v>
      </c>
      <c r="AD167" s="76" t="s">
        <v>189</v>
      </c>
      <c r="AE167" s="144">
        <v>1459.4</v>
      </c>
      <c r="AF167" s="91">
        <v>0</v>
      </c>
      <c r="AG167" s="91">
        <v>0</v>
      </c>
      <c r="AH167" s="91"/>
      <c r="AI167" s="91"/>
      <c r="AJ167" s="91"/>
      <c r="AK167" s="91">
        <f>SUM(AE167:AJ167)</f>
        <v>1459.4</v>
      </c>
      <c r="AL167" s="87">
        <v>2016</v>
      </c>
    </row>
    <row r="168" spans="1:38" s="30" customFormat="1" ht="47.25">
      <c r="A168" s="9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06">
        <v>0</v>
      </c>
      <c r="T168" s="107">
        <v>1</v>
      </c>
      <c r="U168" s="110">
        <v>4</v>
      </c>
      <c r="V168" s="106">
        <v>0</v>
      </c>
      <c r="W168" s="110">
        <v>1</v>
      </c>
      <c r="X168" s="110">
        <v>0</v>
      </c>
      <c r="Y168" s="110">
        <v>0</v>
      </c>
      <c r="Z168" s="110">
        <v>1</v>
      </c>
      <c r="AA168" s="110">
        <v>0</v>
      </c>
      <c r="AB168" s="110">
        <v>1</v>
      </c>
      <c r="AC168" s="73" t="s">
        <v>53</v>
      </c>
      <c r="AD168" s="76" t="s">
        <v>187</v>
      </c>
      <c r="AE168" s="119">
        <v>190</v>
      </c>
      <c r="AF168" s="87">
        <v>190</v>
      </c>
      <c r="AG168" s="87">
        <v>190</v>
      </c>
      <c r="AH168" s="87"/>
      <c r="AI168" s="87"/>
      <c r="AJ168" s="87"/>
      <c r="AK168" s="87"/>
      <c r="AL168" s="87"/>
    </row>
    <row r="169" spans="1:38" s="30" customFormat="1" ht="47.25">
      <c r="A169" s="9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06">
        <v>0</v>
      </c>
      <c r="T169" s="107">
        <v>1</v>
      </c>
      <c r="U169" s="110">
        <v>4</v>
      </c>
      <c r="V169" s="106">
        <v>0</v>
      </c>
      <c r="W169" s="110">
        <v>1</v>
      </c>
      <c r="X169" s="110">
        <v>0</v>
      </c>
      <c r="Y169" s="110">
        <v>0</v>
      </c>
      <c r="Z169" s="110">
        <v>1</v>
      </c>
      <c r="AA169" s="110">
        <v>0</v>
      </c>
      <c r="AB169" s="110">
        <v>2</v>
      </c>
      <c r="AC169" s="73" t="s">
        <v>54</v>
      </c>
      <c r="AD169" s="76" t="s">
        <v>167</v>
      </c>
      <c r="AE169" s="119">
        <v>100</v>
      </c>
      <c r="AF169" s="87">
        <v>100</v>
      </c>
      <c r="AG169" s="87">
        <v>100</v>
      </c>
      <c r="AH169" s="87"/>
      <c r="AI169" s="87"/>
      <c r="AJ169" s="87"/>
      <c r="AK169" s="87"/>
      <c r="AL169" s="87"/>
    </row>
    <row r="170" spans="1:38" s="30" customFormat="1" ht="31.5">
      <c r="A170" s="9"/>
      <c r="B170" s="110">
        <v>6</v>
      </c>
      <c r="C170" s="110">
        <v>1</v>
      </c>
      <c r="D170" s="110">
        <v>0</v>
      </c>
      <c r="E170" s="110">
        <v>0</v>
      </c>
      <c r="F170" s="110">
        <v>7</v>
      </c>
      <c r="G170" s="110">
        <v>0</v>
      </c>
      <c r="H170" s="110">
        <v>7</v>
      </c>
      <c r="I170" s="110">
        <v>0</v>
      </c>
      <c r="J170" s="110">
        <v>1</v>
      </c>
      <c r="K170" s="110">
        <v>4</v>
      </c>
      <c r="L170" s="110">
        <v>0</v>
      </c>
      <c r="M170" s="110">
        <v>1</v>
      </c>
      <c r="N170" s="110">
        <v>2</v>
      </c>
      <c r="O170" s="110">
        <v>0</v>
      </c>
      <c r="P170" s="110">
        <v>0</v>
      </c>
      <c r="Q170" s="110">
        <v>3</v>
      </c>
      <c r="R170" s="110" t="s">
        <v>12</v>
      </c>
      <c r="S170" s="106">
        <v>0</v>
      </c>
      <c r="T170" s="107">
        <v>1</v>
      </c>
      <c r="U170" s="110">
        <v>4</v>
      </c>
      <c r="V170" s="106">
        <v>0</v>
      </c>
      <c r="W170" s="110">
        <v>1</v>
      </c>
      <c r="X170" s="110">
        <v>0</v>
      </c>
      <c r="Y170" s="110">
        <v>0</v>
      </c>
      <c r="Z170" s="110">
        <v>2</v>
      </c>
      <c r="AA170" s="110">
        <v>0</v>
      </c>
      <c r="AB170" s="110">
        <v>0</v>
      </c>
      <c r="AC170" s="74" t="s">
        <v>4</v>
      </c>
      <c r="AD170" s="76" t="s">
        <v>171</v>
      </c>
      <c r="AE170" s="144">
        <v>136.80000000000001</v>
      </c>
      <c r="AF170" s="91">
        <v>136.80000000000001</v>
      </c>
      <c r="AG170" s="91">
        <v>136.80000000000001</v>
      </c>
      <c r="AH170" s="91">
        <v>136.80000000000001</v>
      </c>
      <c r="AI170" s="91">
        <v>136.80000000000001</v>
      </c>
      <c r="AJ170" s="91">
        <v>136.80000000000001</v>
      </c>
      <c r="AK170" s="91">
        <f>SUM(AE170:AJ170)</f>
        <v>820.8</v>
      </c>
      <c r="AL170" s="87">
        <v>2018</v>
      </c>
    </row>
    <row r="171" spans="1:38" s="30" customFormat="1" ht="63">
      <c r="A171" s="9"/>
      <c r="B171" s="110">
        <v>6</v>
      </c>
      <c r="C171" s="110">
        <v>1</v>
      </c>
      <c r="D171" s="110">
        <v>0</v>
      </c>
      <c r="E171" s="110">
        <v>0</v>
      </c>
      <c r="F171" s="110">
        <v>7</v>
      </c>
      <c r="G171" s="110">
        <v>0</v>
      </c>
      <c r="H171" s="110">
        <v>7</v>
      </c>
      <c r="I171" s="110">
        <v>0</v>
      </c>
      <c r="J171" s="110">
        <v>1</v>
      </c>
      <c r="K171" s="110">
        <v>4</v>
      </c>
      <c r="L171" s="110">
        <v>0</v>
      </c>
      <c r="M171" s="110">
        <v>1</v>
      </c>
      <c r="N171" s="110">
        <v>1</v>
      </c>
      <c r="O171" s="110">
        <v>0</v>
      </c>
      <c r="P171" s="110">
        <v>4</v>
      </c>
      <c r="Q171" s="110">
        <v>1</v>
      </c>
      <c r="R171" s="110" t="s">
        <v>277</v>
      </c>
      <c r="S171" s="106">
        <v>0</v>
      </c>
      <c r="T171" s="107">
        <v>1</v>
      </c>
      <c r="U171" s="110">
        <v>4</v>
      </c>
      <c r="V171" s="106">
        <v>0</v>
      </c>
      <c r="W171" s="110">
        <v>1</v>
      </c>
      <c r="X171" s="110">
        <v>0</v>
      </c>
      <c r="Y171" s="110">
        <v>0</v>
      </c>
      <c r="Z171" s="110">
        <v>2</v>
      </c>
      <c r="AA171" s="110">
        <v>0</v>
      </c>
      <c r="AB171" s="110">
        <v>1</v>
      </c>
      <c r="AC171" s="74" t="s">
        <v>271</v>
      </c>
      <c r="AD171" s="76" t="s">
        <v>171</v>
      </c>
      <c r="AE171" s="144">
        <v>65.7</v>
      </c>
      <c r="AF171" s="91">
        <v>0</v>
      </c>
      <c r="AG171" s="91">
        <v>0</v>
      </c>
      <c r="AH171" s="91"/>
      <c r="AI171" s="91"/>
      <c r="AJ171" s="91"/>
      <c r="AK171" s="91">
        <f t="shared" ref="AK171:AK174" si="5">SUM(AE171:AJ171)</f>
        <v>65.7</v>
      </c>
      <c r="AL171" s="87">
        <v>2016</v>
      </c>
    </row>
    <row r="172" spans="1:38" s="30" customFormat="1" ht="94.5">
      <c r="A172" s="9"/>
      <c r="B172" s="110">
        <v>6</v>
      </c>
      <c r="C172" s="110">
        <v>1</v>
      </c>
      <c r="D172" s="110">
        <v>0</v>
      </c>
      <c r="E172" s="110">
        <v>0</v>
      </c>
      <c r="F172" s="110">
        <v>7</v>
      </c>
      <c r="G172" s="110">
        <v>0</v>
      </c>
      <c r="H172" s="110">
        <v>7</v>
      </c>
      <c r="I172" s="110">
        <v>0</v>
      </c>
      <c r="J172" s="110">
        <v>1</v>
      </c>
      <c r="K172" s="110">
        <v>4</v>
      </c>
      <c r="L172" s="110">
        <v>0</v>
      </c>
      <c r="M172" s="110">
        <v>1</v>
      </c>
      <c r="N172" s="110">
        <v>1</v>
      </c>
      <c r="O172" s="110">
        <v>8</v>
      </c>
      <c r="P172" s="110">
        <v>9</v>
      </c>
      <c r="Q172" s="110">
        <v>5</v>
      </c>
      <c r="R172" s="110" t="s">
        <v>277</v>
      </c>
      <c r="S172" s="106">
        <v>0</v>
      </c>
      <c r="T172" s="107">
        <v>1</v>
      </c>
      <c r="U172" s="110">
        <v>4</v>
      </c>
      <c r="V172" s="106">
        <v>0</v>
      </c>
      <c r="W172" s="110">
        <v>1</v>
      </c>
      <c r="X172" s="110">
        <v>0</v>
      </c>
      <c r="Y172" s="110">
        <v>0</v>
      </c>
      <c r="Z172" s="110">
        <v>2</v>
      </c>
      <c r="AA172" s="110">
        <v>0</v>
      </c>
      <c r="AB172" s="110">
        <v>2</v>
      </c>
      <c r="AC172" s="74" t="s">
        <v>272</v>
      </c>
      <c r="AD172" s="76" t="s">
        <v>171</v>
      </c>
      <c r="AE172" s="144">
        <v>215.3</v>
      </c>
      <c r="AF172" s="91">
        <v>0</v>
      </c>
      <c r="AG172" s="91">
        <v>0</v>
      </c>
      <c r="AH172" s="91"/>
      <c r="AI172" s="91"/>
      <c r="AJ172" s="91"/>
      <c r="AK172" s="91">
        <f t="shared" si="5"/>
        <v>215.3</v>
      </c>
      <c r="AL172" s="87">
        <v>2016</v>
      </c>
    </row>
    <row r="173" spans="1:38" s="30" customFormat="1" ht="47.25">
      <c r="A173" s="9"/>
      <c r="B173" s="110">
        <v>6</v>
      </c>
      <c r="C173" s="110">
        <v>1</v>
      </c>
      <c r="D173" s="110">
        <v>0</v>
      </c>
      <c r="E173" s="110">
        <v>0</v>
      </c>
      <c r="F173" s="110">
        <v>7</v>
      </c>
      <c r="G173" s="110">
        <v>0</v>
      </c>
      <c r="H173" s="110">
        <v>7</v>
      </c>
      <c r="I173" s="110">
        <v>0</v>
      </c>
      <c r="J173" s="110">
        <v>1</v>
      </c>
      <c r="K173" s="110">
        <v>4</v>
      </c>
      <c r="L173" s="110">
        <v>0</v>
      </c>
      <c r="M173" s="110">
        <v>1</v>
      </c>
      <c r="N173" s="110" t="s">
        <v>14</v>
      </c>
      <c r="O173" s="110">
        <v>0</v>
      </c>
      <c r="P173" s="110">
        <v>2</v>
      </c>
      <c r="Q173" s="110">
        <v>4</v>
      </c>
      <c r="R173" s="110" t="s">
        <v>13</v>
      </c>
      <c r="S173" s="106">
        <v>0</v>
      </c>
      <c r="T173" s="107">
        <v>1</v>
      </c>
      <c r="U173" s="110">
        <v>4</v>
      </c>
      <c r="V173" s="106">
        <v>0</v>
      </c>
      <c r="W173" s="110">
        <v>1</v>
      </c>
      <c r="X173" s="110">
        <v>0</v>
      </c>
      <c r="Y173" s="110">
        <v>0</v>
      </c>
      <c r="Z173" s="110">
        <v>2</v>
      </c>
      <c r="AA173" s="110">
        <v>0</v>
      </c>
      <c r="AB173" s="110">
        <v>3</v>
      </c>
      <c r="AC173" s="74" t="s">
        <v>273</v>
      </c>
      <c r="AD173" s="76" t="s">
        <v>171</v>
      </c>
      <c r="AE173" s="144">
        <v>100</v>
      </c>
      <c r="AF173" s="91">
        <v>0</v>
      </c>
      <c r="AG173" s="91">
        <v>0</v>
      </c>
      <c r="AH173" s="91"/>
      <c r="AI173" s="91"/>
      <c r="AJ173" s="91"/>
      <c r="AK173" s="91">
        <f t="shared" si="5"/>
        <v>100</v>
      </c>
      <c r="AL173" s="87">
        <v>2016</v>
      </c>
    </row>
    <row r="174" spans="1:38" s="30" customFormat="1" ht="47.25">
      <c r="A174" s="9"/>
      <c r="B174" s="110">
        <v>6</v>
      </c>
      <c r="C174" s="110">
        <v>1</v>
      </c>
      <c r="D174" s="110">
        <v>0</v>
      </c>
      <c r="E174" s="110">
        <v>0</v>
      </c>
      <c r="F174" s="110">
        <v>7</v>
      </c>
      <c r="G174" s="110">
        <v>0</v>
      </c>
      <c r="H174" s="110">
        <v>7</v>
      </c>
      <c r="I174" s="110">
        <v>0</v>
      </c>
      <c r="J174" s="110">
        <v>1</v>
      </c>
      <c r="K174" s="110">
        <v>4</v>
      </c>
      <c r="L174" s="110">
        <v>0</v>
      </c>
      <c r="M174" s="110">
        <v>1</v>
      </c>
      <c r="N174" s="110" t="s">
        <v>14</v>
      </c>
      <c r="O174" s="110">
        <v>0</v>
      </c>
      <c r="P174" s="110">
        <v>4</v>
      </c>
      <c r="Q174" s="110">
        <v>1</v>
      </c>
      <c r="R174" s="110" t="s">
        <v>12</v>
      </c>
      <c r="S174" s="106">
        <v>0</v>
      </c>
      <c r="T174" s="107">
        <v>1</v>
      </c>
      <c r="U174" s="110">
        <v>4</v>
      </c>
      <c r="V174" s="106">
        <v>0</v>
      </c>
      <c r="W174" s="110">
        <v>1</v>
      </c>
      <c r="X174" s="110">
        <v>0</v>
      </c>
      <c r="Y174" s="110">
        <v>0</v>
      </c>
      <c r="Z174" s="110">
        <v>2</v>
      </c>
      <c r="AA174" s="110">
        <v>0</v>
      </c>
      <c r="AB174" s="110">
        <v>4</v>
      </c>
      <c r="AC174" s="74" t="s">
        <v>274</v>
      </c>
      <c r="AD174" s="76" t="s">
        <v>171</v>
      </c>
      <c r="AE174" s="144">
        <v>100</v>
      </c>
      <c r="AF174" s="91">
        <v>0</v>
      </c>
      <c r="AG174" s="91">
        <v>0</v>
      </c>
      <c r="AH174" s="91"/>
      <c r="AI174" s="91"/>
      <c r="AJ174" s="91"/>
      <c r="AK174" s="91">
        <f t="shared" si="5"/>
        <v>100</v>
      </c>
      <c r="AL174" s="87">
        <v>2016</v>
      </c>
    </row>
    <row r="175" spans="1:38" s="30" customFormat="1" ht="63">
      <c r="A175" s="9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06">
        <v>0</v>
      </c>
      <c r="T175" s="107">
        <v>1</v>
      </c>
      <c r="U175" s="110">
        <v>4</v>
      </c>
      <c r="V175" s="106">
        <v>0</v>
      </c>
      <c r="W175" s="110">
        <v>1</v>
      </c>
      <c r="X175" s="110">
        <v>0</v>
      </c>
      <c r="Y175" s="110">
        <v>4</v>
      </c>
      <c r="Z175" s="110">
        <v>1</v>
      </c>
      <c r="AA175" s="110">
        <v>0</v>
      </c>
      <c r="AB175" s="110">
        <v>0</v>
      </c>
      <c r="AC175" s="73" t="s">
        <v>216</v>
      </c>
      <c r="AD175" s="76"/>
      <c r="AE175" s="119"/>
      <c r="AF175" s="87"/>
      <c r="AG175" s="87"/>
      <c r="AH175" s="87"/>
      <c r="AI175" s="87"/>
      <c r="AJ175" s="87"/>
      <c r="AK175" s="87"/>
      <c r="AL175" s="87"/>
    </row>
    <row r="176" spans="1:38" s="30" customFormat="1" ht="63">
      <c r="A176" s="9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06">
        <v>0</v>
      </c>
      <c r="T176" s="107">
        <v>1</v>
      </c>
      <c r="U176" s="110">
        <v>4</v>
      </c>
      <c r="V176" s="106">
        <v>0</v>
      </c>
      <c r="W176" s="110">
        <v>1</v>
      </c>
      <c r="X176" s="110">
        <v>0</v>
      </c>
      <c r="Y176" s="110">
        <v>4</v>
      </c>
      <c r="Z176" s="110">
        <v>1</v>
      </c>
      <c r="AA176" s="110">
        <v>0</v>
      </c>
      <c r="AB176" s="110">
        <v>1</v>
      </c>
      <c r="AC176" s="73" t="s">
        <v>217</v>
      </c>
      <c r="AD176" s="68" t="s">
        <v>248</v>
      </c>
      <c r="AE176" s="87">
        <v>1</v>
      </c>
      <c r="AF176" s="87">
        <v>1</v>
      </c>
      <c r="AG176" s="87">
        <v>1</v>
      </c>
      <c r="AH176" s="87"/>
      <c r="AI176" s="87"/>
      <c r="AJ176" s="87"/>
      <c r="AK176" s="87"/>
      <c r="AL176" s="87"/>
    </row>
    <row r="177" spans="1:38" s="30" customFormat="1" ht="47.25">
      <c r="A177" s="9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6"/>
      <c r="S177" s="108">
        <v>0</v>
      </c>
      <c r="T177" s="109">
        <v>1</v>
      </c>
      <c r="U177" s="108">
        <v>9</v>
      </c>
      <c r="V177" s="108">
        <v>0</v>
      </c>
      <c r="W177" s="108">
        <v>0</v>
      </c>
      <c r="X177" s="116">
        <v>0</v>
      </c>
      <c r="Y177" s="116">
        <v>0</v>
      </c>
      <c r="Z177" s="108">
        <v>0</v>
      </c>
      <c r="AA177" s="116">
        <v>0</v>
      </c>
      <c r="AB177" s="109">
        <v>0</v>
      </c>
      <c r="AC177" s="83" t="s">
        <v>246</v>
      </c>
      <c r="AD177" s="78" t="s">
        <v>171</v>
      </c>
      <c r="AE177" s="89">
        <f>SUM(AE178)</f>
        <v>9060</v>
      </c>
      <c r="AF177" s="89">
        <f>SUM(AF178)</f>
        <v>8991.3000000000011</v>
      </c>
      <c r="AG177" s="89">
        <f>SUM(AG178)</f>
        <v>8991.3000000000011</v>
      </c>
      <c r="AH177" s="89"/>
      <c r="AI177" s="89"/>
      <c r="AJ177" s="89"/>
      <c r="AK177" s="90">
        <f>SUM(AE177:AG177)</f>
        <v>27042.600000000006</v>
      </c>
      <c r="AL177" s="86">
        <v>2018</v>
      </c>
    </row>
    <row r="178" spans="1:38" s="30" customFormat="1" ht="47.25">
      <c r="A178" s="9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06">
        <v>0</v>
      </c>
      <c r="T178" s="107">
        <v>1</v>
      </c>
      <c r="U178" s="110">
        <v>9</v>
      </c>
      <c r="V178" s="106">
        <v>0</v>
      </c>
      <c r="W178" s="110">
        <v>1</v>
      </c>
      <c r="X178" s="110">
        <v>0</v>
      </c>
      <c r="Y178" s="110">
        <v>0</v>
      </c>
      <c r="Z178" s="110">
        <v>0</v>
      </c>
      <c r="AA178" s="110">
        <v>0</v>
      </c>
      <c r="AB178" s="110">
        <v>0</v>
      </c>
      <c r="AC178" s="74" t="s">
        <v>247</v>
      </c>
      <c r="AD178" s="76" t="s">
        <v>171</v>
      </c>
      <c r="AE178" s="91">
        <f>SUM(AE180,AE185)</f>
        <v>9060</v>
      </c>
      <c r="AF178" s="91">
        <f>SUM(AF180)</f>
        <v>8991.3000000000011</v>
      </c>
      <c r="AG178" s="91">
        <f>SUM(AG180)</f>
        <v>8991.3000000000011</v>
      </c>
      <c r="AH178" s="91"/>
      <c r="AI178" s="91"/>
      <c r="AJ178" s="91"/>
      <c r="AK178" s="91">
        <f>SUM(AE178:AJ178)</f>
        <v>27042.600000000006</v>
      </c>
      <c r="AL178" s="87">
        <v>2018</v>
      </c>
    </row>
    <row r="179" spans="1:38" s="30" customFormat="1" ht="47.25">
      <c r="A179" s="9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06">
        <v>0</v>
      </c>
      <c r="T179" s="107">
        <v>1</v>
      </c>
      <c r="U179" s="110">
        <v>9</v>
      </c>
      <c r="V179" s="106">
        <v>0</v>
      </c>
      <c r="W179" s="110">
        <v>1</v>
      </c>
      <c r="X179" s="110">
        <v>0</v>
      </c>
      <c r="Y179" s="110">
        <v>0</v>
      </c>
      <c r="Z179" s="117">
        <v>0</v>
      </c>
      <c r="AA179" s="110">
        <v>0</v>
      </c>
      <c r="AB179" s="117">
        <v>0</v>
      </c>
      <c r="AC179" s="100" t="s">
        <v>11</v>
      </c>
      <c r="AD179" s="94" t="s">
        <v>167</v>
      </c>
      <c r="AE179" s="95">
        <v>100</v>
      </c>
      <c r="AF179" s="87">
        <v>100</v>
      </c>
      <c r="AG179" s="87">
        <v>100</v>
      </c>
      <c r="AH179" s="87"/>
      <c r="AI179" s="87"/>
      <c r="AJ179" s="87"/>
      <c r="AK179" s="87"/>
      <c r="AL179" s="87"/>
    </row>
    <row r="180" spans="1:38" s="30" customFormat="1" ht="47.25">
      <c r="A180" s="9"/>
      <c r="B180" s="110">
        <v>6</v>
      </c>
      <c r="C180" s="110">
        <v>1</v>
      </c>
      <c r="D180" s="110">
        <v>0</v>
      </c>
      <c r="E180" s="110">
        <v>0</v>
      </c>
      <c r="F180" s="110">
        <v>7</v>
      </c>
      <c r="G180" s="110">
        <v>0</v>
      </c>
      <c r="H180" s="110">
        <v>9</v>
      </c>
      <c r="I180" s="110">
        <v>0</v>
      </c>
      <c r="J180" s="110">
        <v>1</v>
      </c>
      <c r="K180" s="110">
        <v>9</v>
      </c>
      <c r="L180" s="110">
        <v>0</v>
      </c>
      <c r="M180" s="110">
        <v>1</v>
      </c>
      <c r="N180" s="110">
        <v>2</v>
      </c>
      <c r="O180" s="110">
        <v>7</v>
      </c>
      <c r="P180" s="110">
        <v>7</v>
      </c>
      <c r="Q180" s="110">
        <v>7</v>
      </c>
      <c r="R180" s="110" t="s">
        <v>10</v>
      </c>
      <c r="S180" s="106">
        <v>0</v>
      </c>
      <c r="T180" s="107">
        <v>1</v>
      </c>
      <c r="U180" s="110">
        <v>9</v>
      </c>
      <c r="V180" s="106">
        <v>0</v>
      </c>
      <c r="W180" s="110">
        <v>1</v>
      </c>
      <c r="X180" s="110">
        <v>0</v>
      </c>
      <c r="Y180" s="110">
        <v>0</v>
      </c>
      <c r="Z180" s="110">
        <v>1</v>
      </c>
      <c r="AA180" s="110">
        <v>0</v>
      </c>
      <c r="AB180" s="110">
        <v>0</v>
      </c>
      <c r="AC180" s="112" t="s">
        <v>5</v>
      </c>
      <c r="AD180" s="75" t="s">
        <v>215</v>
      </c>
      <c r="AE180" s="91">
        <f>SUM(AE181:AE184)</f>
        <v>9006.2999999999993</v>
      </c>
      <c r="AF180" s="91">
        <f>SUM(AF181:AF184)</f>
        <v>8991.3000000000011</v>
      </c>
      <c r="AG180" s="91">
        <f>SUM(AG181:AG184)</f>
        <v>8991.3000000000011</v>
      </c>
      <c r="AH180" s="91"/>
      <c r="AI180" s="91"/>
      <c r="AJ180" s="91"/>
      <c r="AK180" s="91">
        <f t="shared" ref="AK180:AK185" si="6">SUM(AE180:AJ180)</f>
        <v>26988.9</v>
      </c>
      <c r="AL180" s="87">
        <v>2018</v>
      </c>
    </row>
    <row r="181" spans="1:38" s="30" customFormat="1" ht="31.5">
      <c r="A181" s="9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06">
        <v>0</v>
      </c>
      <c r="T181" s="107">
        <v>1</v>
      </c>
      <c r="U181" s="110">
        <v>9</v>
      </c>
      <c r="V181" s="106">
        <v>0</v>
      </c>
      <c r="W181" s="110">
        <v>1</v>
      </c>
      <c r="X181" s="110">
        <v>0</v>
      </c>
      <c r="Y181" s="110">
        <v>0</v>
      </c>
      <c r="Z181" s="110">
        <v>1</v>
      </c>
      <c r="AA181" s="110">
        <v>0</v>
      </c>
      <c r="AB181" s="110">
        <v>1</v>
      </c>
      <c r="AC181" s="77" t="s">
        <v>55</v>
      </c>
      <c r="AD181" s="76" t="s">
        <v>171</v>
      </c>
      <c r="AE181" s="91">
        <v>7381</v>
      </c>
      <c r="AF181" s="91">
        <v>7381</v>
      </c>
      <c r="AG181" s="91">
        <v>7381</v>
      </c>
      <c r="AH181" s="91"/>
      <c r="AI181" s="91"/>
      <c r="AJ181" s="91"/>
      <c r="AK181" s="91">
        <f t="shared" si="6"/>
        <v>22143</v>
      </c>
      <c r="AL181" s="87">
        <v>2018</v>
      </c>
    </row>
    <row r="182" spans="1:38" s="30" customFormat="1" ht="31.5">
      <c r="A182" s="9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06">
        <v>0</v>
      </c>
      <c r="T182" s="107">
        <v>1</v>
      </c>
      <c r="U182" s="110">
        <v>9</v>
      </c>
      <c r="V182" s="106">
        <v>0</v>
      </c>
      <c r="W182" s="110">
        <v>1</v>
      </c>
      <c r="X182" s="110">
        <v>0</v>
      </c>
      <c r="Y182" s="110">
        <v>0</v>
      </c>
      <c r="Z182" s="110">
        <v>1</v>
      </c>
      <c r="AA182" s="110">
        <v>0</v>
      </c>
      <c r="AB182" s="110">
        <v>2</v>
      </c>
      <c r="AC182" s="77" t="s">
        <v>56</v>
      </c>
      <c r="AD182" s="76" t="s">
        <v>171</v>
      </c>
      <c r="AE182" s="91">
        <v>0.6</v>
      </c>
      <c r="AF182" s="91">
        <v>0.6</v>
      </c>
      <c r="AG182" s="91">
        <v>0.6</v>
      </c>
      <c r="AH182" s="91"/>
      <c r="AI182" s="91"/>
      <c r="AJ182" s="91"/>
      <c r="AK182" s="91">
        <f t="shared" si="6"/>
        <v>1.7999999999999998</v>
      </c>
      <c r="AL182" s="87">
        <v>2018</v>
      </c>
    </row>
    <row r="183" spans="1:38" s="30" customFormat="1" ht="47.25">
      <c r="A183" s="9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06">
        <v>0</v>
      </c>
      <c r="T183" s="107">
        <v>1</v>
      </c>
      <c r="U183" s="110">
        <v>9</v>
      </c>
      <c r="V183" s="106">
        <v>0</v>
      </c>
      <c r="W183" s="110">
        <v>1</v>
      </c>
      <c r="X183" s="110">
        <v>0</v>
      </c>
      <c r="Y183" s="110">
        <v>0</v>
      </c>
      <c r="Z183" s="117">
        <v>1</v>
      </c>
      <c r="AA183" s="110">
        <v>0</v>
      </c>
      <c r="AB183" s="117">
        <v>3</v>
      </c>
      <c r="AC183" s="100" t="s">
        <v>57</v>
      </c>
      <c r="AD183" s="101" t="s">
        <v>171</v>
      </c>
      <c r="AE183" s="91">
        <v>1581.8</v>
      </c>
      <c r="AF183" s="91">
        <v>1585.7</v>
      </c>
      <c r="AG183" s="91">
        <v>1585.7</v>
      </c>
      <c r="AH183" s="91"/>
      <c r="AI183" s="91"/>
      <c r="AJ183" s="91"/>
      <c r="AK183" s="91">
        <f t="shared" si="6"/>
        <v>4753.2</v>
      </c>
      <c r="AL183" s="87">
        <v>2018</v>
      </c>
    </row>
    <row r="184" spans="1:38" s="30" customFormat="1" ht="31.5">
      <c r="A184" s="9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06">
        <v>0</v>
      </c>
      <c r="T184" s="107">
        <v>1</v>
      </c>
      <c r="U184" s="110">
        <v>9</v>
      </c>
      <c r="V184" s="106">
        <v>0</v>
      </c>
      <c r="W184" s="110">
        <v>1</v>
      </c>
      <c r="X184" s="110">
        <v>0</v>
      </c>
      <c r="Y184" s="110">
        <v>0</v>
      </c>
      <c r="Z184" s="110">
        <v>1</v>
      </c>
      <c r="AA184" s="110">
        <v>0</v>
      </c>
      <c r="AB184" s="110">
        <v>4</v>
      </c>
      <c r="AC184" s="102" t="s">
        <v>275</v>
      </c>
      <c r="AD184" s="103" t="s">
        <v>171</v>
      </c>
      <c r="AE184" s="91">
        <v>42.9</v>
      </c>
      <c r="AF184" s="91">
        <v>24</v>
      </c>
      <c r="AG184" s="91">
        <v>24</v>
      </c>
      <c r="AH184" s="91"/>
      <c r="AI184" s="91"/>
      <c r="AJ184" s="91"/>
      <c r="AK184" s="91">
        <f t="shared" si="6"/>
        <v>90.9</v>
      </c>
      <c r="AL184" s="87">
        <v>2018</v>
      </c>
    </row>
    <row r="185" spans="1:38" s="30" customFormat="1" ht="31.5">
      <c r="A185" s="9"/>
      <c r="B185" s="110">
        <v>6</v>
      </c>
      <c r="C185" s="110">
        <v>1</v>
      </c>
      <c r="D185" s="110">
        <v>0</v>
      </c>
      <c r="E185" s="110">
        <v>0</v>
      </c>
      <c r="F185" s="110">
        <v>7</v>
      </c>
      <c r="G185" s="110">
        <v>0</v>
      </c>
      <c r="H185" s="110">
        <v>9</v>
      </c>
      <c r="I185" s="110">
        <v>0</v>
      </c>
      <c r="J185" s="110">
        <v>1</v>
      </c>
      <c r="K185" s="110">
        <v>9</v>
      </c>
      <c r="L185" s="110">
        <v>0</v>
      </c>
      <c r="M185" s="110">
        <v>1</v>
      </c>
      <c r="N185" s="110">
        <v>2</v>
      </c>
      <c r="O185" s="110">
        <v>7</v>
      </c>
      <c r="P185" s="110">
        <v>7</v>
      </c>
      <c r="Q185" s="110">
        <v>6</v>
      </c>
      <c r="R185" s="110" t="s">
        <v>10</v>
      </c>
      <c r="S185" s="106">
        <v>0</v>
      </c>
      <c r="T185" s="107">
        <v>1</v>
      </c>
      <c r="U185" s="110">
        <v>9</v>
      </c>
      <c r="V185" s="106">
        <v>0</v>
      </c>
      <c r="W185" s="110">
        <v>1</v>
      </c>
      <c r="X185" s="110">
        <v>0</v>
      </c>
      <c r="Y185" s="110">
        <v>0</v>
      </c>
      <c r="Z185" s="110">
        <v>1</v>
      </c>
      <c r="AA185" s="110">
        <v>0</v>
      </c>
      <c r="AB185" s="110">
        <v>5</v>
      </c>
      <c r="AC185" s="149" t="s">
        <v>276</v>
      </c>
      <c r="AD185" s="103" t="s">
        <v>171</v>
      </c>
      <c r="AE185" s="91">
        <v>53.7</v>
      </c>
      <c r="AF185" s="91">
        <v>0</v>
      </c>
      <c r="AG185" s="91">
        <v>0</v>
      </c>
      <c r="AH185" s="91"/>
      <c r="AI185" s="91"/>
      <c r="AJ185" s="91"/>
      <c r="AK185" s="91">
        <f t="shared" si="6"/>
        <v>53.7</v>
      </c>
      <c r="AL185" s="87">
        <v>2016</v>
      </c>
    </row>
    <row r="186" spans="1:38" s="30" customFormat="1" ht="47.25">
      <c r="A186" s="9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06">
        <v>0</v>
      </c>
      <c r="T186" s="107">
        <v>1</v>
      </c>
      <c r="U186" s="110">
        <v>9</v>
      </c>
      <c r="V186" s="106">
        <v>0</v>
      </c>
      <c r="W186" s="110">
        <v>1</v>
      </c>
      <c r="X186" s="110">
        <v>0</v>
      </c>
      <c r="Y186" s="110">
        <v>0</v>
      </c>
      <c r="Z186" s="110">
        <v>1</v>
      </c>
      <c r="AA186" s="110">
        <v>0</v>
      </c>
      <c r="AB186" s="110">
        <v>0</v>
      </c>
      <c r="AC186" s="85" t="s">
        <v>6</v>
      </c>
      <c r="AD186" s="99"/>
      <c r="AE186" s="87"/>
      <c r="AF186" s="87"/>
      <c r="AG186" s="87"/>
      <c r="AH186" s="87"/>
      <c r="AI186" s="87"/>
      <c r="AJ186" s="87"/>
      <c r="AK186" s="87"/>
      <c r="AL186" s="87"/>
    </row>
    <row r="187" spans="1:38" s="30" customFormat="1" ht="94.5">
      <c r="A187" s="9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06">
        <v>0</v>
      </c>
      <c r="T187" s="107">
        <v>1</v>
      </c>
      <c r="U187" s="110">
        <v>9</v>
      </c>
      <c r="V187" s="106">
        <v>0</v>
      </c>
      <c r="W187" s="110">
        <v>1</v>
      </c>
      <c r="X187" s="110">
        <v>0</v>
      </c>
      <c r="Y187" s="110">
        <v>0</v>
      </c>
      <c r="Z187" s="118">
        <v>2</v>
      </c>
      <c r="AA187" s="110">
        <v>0</v>
      </c>
      <c r="AB187" s="118">
        <v>0</v>
      </c>
      <c r="AC187" s="96" t="s">
        <v>8</v>
      </c>
      <c r="AD187" s="97"/>
      <c r="AE187" s="98"/>
      <c r="AF187" s="87"/>
      <c r="AG187" s="87"/>
      <c r="AH187" s="87"/>
      <c r="AI187" s="87"/>
      <c r="AJ187" s="87"/>
      <c r="AK187" s="87"/>
      <c r="AL187" s="87"/>
    </row>
    <row r="188" spans="1:38" s="30" customFormat="1" ht="63">
      <c r="A188" s="9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06">
        <v>0</v>
      </c>
      <c r="T188" s="107">
        <v>1</v>
      </c>
      <c r="U188" s="110">
        <v>9</v>
      </c>
      <c r="V188" s="106">
        <v>0</v>
      </c>
      <c r="W188" s="110">
        <v>1</v>
      </c>
      <c r="X188" s="110">
        <v>0</v>
      </c>
      <c r="Y188" s="110">
        <v>0</v>
      </c>
      <c r="Z188" s="110">
        <v>3</v>
      </c>
      <c r="AA188" s="110">
        <v>0</v>
      </c>
      <c r="AB188" s="110">
        <v>0</v>
      </c>
      <c r="AC188" s="85" t="s">
        <v>7</v>
      </c>
      <c r="AD188" s="84"/>
      <c r="AE188" s="87"/>
      <c r="AF188" s="87"/>
      <c r="AG188" s="87"/>
      <c r="AH188" s="87"/>
      <c r="AI188" s="87"/>
      <c r="AJ188" s="87"/>
      <c r="AK188" s="87"/>
      <c r="AL188" s="87"/>
    </row>
    <row r="189" spans="1:38" s="30" customFormat="1">
      <c r="A189" s="9"/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1"/>
      <c r="N189" s="121"/>
      <c r="O189" s="121"/>
      <c r="P189" s="121"/>
      <c r="Q189" s="121"/>
      <c r="R189" s="121"/>
      <c r="S189" s="121"/>
      <c r="T189" s="121"/>
      <c r="U189" s="122"/>
      <c r="V189" s="122"/>
      <c r="W189" s="122"/>
      <c r="X189" s="122"/>
      <c r="Y189" s="122"/>
      <c r="Z189" s="122"/>
      <c r="AA189" s="122"/>
      <c r="AB189" s="122"/>
      <c r="AC189" s="8"/>
      <c r="AD189" s="8"/>
      <c r="AE189" s="8"/>
      <c r="AF189" s="8"/>
      <c r="AG189" s="8"/>
      <c r="AH189" s="8"/>
      <c r="AI189" s="8"/>
      <c r="AJ189" s="8"/>
      <c r="AK189" s="8"/>
      <c r="AL189" s="8"/>
    </row>
    <row r="190" spans="1:38" s="30" customFormat="1">
      <c r="A190" s="9"/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1"/>
      <c r="N190" s="121"/>
      <c r="O190" s="121"/>
      <c r="P190" s="121"/>
      <c r="Q190" s="121"/>
      <c r="R190" s="121"/>
      <c r="S190" s="121"/>
      <c r="T190" s="121"/>
      <c r="U190" s="122"/>
      <c r="V190" s="122"/>
      <c r="W190" s="122"/>
      <c r="X190" s="122"/>
      <c r="Y190" s="122"/>
      <c r="Z190" s="122"/>
      <c r="AA190" s="122"/>
      <c r="AB190" s="122"/>
      <c r="AC190" s="8"/>
      <c r="AD190" s="8"/>
      <c r="AE190" s="8"/>
      <c r="AF190" s="8"/>
      <c r="AG190" s="8"/>
      <c r="AH190" s="8"/>
      <c r="AI190" s="8"/>
      <c r="AJ190" s="8"/>
      <c r="AK190" s="8"/>
      <c r="AL190" s="8"/>
    </row>
    <row r="191" spans="1:38" s="30" customFormat="1">
      <c r="A191" s="9"/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1"/>
      <c r="N191" s="121"/>
      <c r="O191" s="121"/>
      <c r="P191" s="121"/>
      <c r="Q191" s="121"/>
      <c r="R191" s="121"/>
      <c r="S191" s="121"/>
      <c r="T191" s="121"/>
      <c r="U191" s="122"/>
      <c r="V191" s="122"/>
      <c r="W191" s="122"/>
      <c r="X191" s="122"/>
      <c r="Y191" s="122"/>
      <c r="Z191" s="122"/>
      <c r="AA191" s="122"/>
      <c r="AB191" s="122"/>
      <c r="AC191" s="8"/>
      <c r="AD191" s="8"/>
      <c r="AE191" s="8"/>
      <c r="AF191" s="8"/>
      <c r="AG191" s="8"/>
      <c r="AH191" s="8"/>
      <c r="AI191" s="8"/>
      <c r="AJ191" s="8"/>
      <c r="AK191" s="8"/>
      <c r="AL191" s="8"/>
    </row>
    <row r="192" spans="1:38" s="30" customFormat="1">
      <c r="A192" s="9"/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1"/>
      <c r="N192" s="121"/>
      <c r="O192" s="121"/>
      <c r="P192" s="121"/>
      <c r="Q192" s="121"/>
      <c r="R192" s="121"/>
      <c r="S192" s="121"/>
      <c r="T192" s="121"/>
      <c r="U192" s="122"/>
      <c r="V192" s="122"/>
      <c r="W192" s="122"/>
      <c r="X192" s="122"/>
      <c r="Y192" s="122"/>
      <c r="Z192" s="122"/>
      <c r="AA192" s="122"/>
      <c r="AB192" s="122"/>
      <c r="AC192" s="8"/>
      <c r="AD192" s="8"/>
      <c r="AE192" s="8"/>
      <c r="AF192" s="8"/>
      <c r="AG192" s="8"/>
      <c r="AH192" s="8"/>
      <c r="AI192" s="8"/>
      <c r="AJ192" s="8"/>
      <c r="AK192" s="8"/>
      <c r="AL192" s="8"/>
    </row>
    <row r="193" spans="1:38" s="30" customFormat="1">
      <c r="A193" s="9"/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1"/>
      <c r="N193" s="121"/>
      <c r="O193" s="121"/>
      <c r="P193" s="121"/>
      <c r="Q193" s="121"/>
      <c r="R193" s="121"/>
      <c r="S193" s="121"/>
      <c r="T193" s="121"/>
      <c r="U193" s="122"/>
      <c r="V193" s="122"/>
      <c r="W193" s="122"/>
      <c r="X193" s="122"/>
      <c r="Y193" s="122"/>
      <c r="Z193" s="122"/>
      <c r="AA193" s="122"/>
      <c r="AB193" s="122"/>
      <c r="AC193" s="8"/>
      <c r="AD193" s="8"/>
      <c r="AE193" s="8"/>
      <c r="AF193" s="8"/>
      <c r="AG193" s="8"/>
      <c r="AH193" s="8"/>
      <c r="AI193" s="8"/>
      <c r="AJ193" s="8"/>
      <c r="AK193" s="8"/>
      <c r="AL193" s="8"/>
    </row>
    <row r="194" spans="1:38" s="30" customFormat="1">
      <c r="A194" s="9"/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1"/>
      <c r="N194" s="121"/>
      <c r="O194" s="121"/>
      <c r="P194" s="121"/>
      <c r="Q194" s="121"/>
      <c r="R194" s="121"/>
      <c r="S194" s="121"/>
      <c r="T194" s="121"/>
      <c r="U194" s="122"/>
      <c r="V194" s="122"/>
      <c r="W194" s="122"/>
      <c r="X194" s="122"/>
      <c r="Y194" s="122"/>
      <c r="Z194" s="122"/>
      <c r="AA194" s="122"/>
      <c r="AB194" s="122"/>
      <c r="AC194" s="8"/>
      <c r="AD194" s="8"/>
      <c r="AE194" s="8"/>
      <c r="AF194" s="8"/>
      <c r="AG194" s="8"/>
      <c r="AH194" s="8"/>
      <c r="AI194" s="8"/>
      <c r="AJ194" s="8"/>
      <c r="AK194" s="8"/>
      <c r="AL194" s="8"/>
    </row>
    <row r="195" spans="1:38" s="30" customFormat="1">
      <c r="A195" s="9"/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1"/>
      <c r="N195" s="121"/>
      <c r="O195" s="121"/>
      <c r="P195" s="121"/>
      <c r="Q195" s="121"/>
      <c r="R195" s="121"/>
      <c r="S195" s="121"/>
      <c r="T195" s="121"/>
      <c r="U195" s="122"/>
      <c r="V195" s="122"/>
      <c r="W195" s="122"/>
      <c r="X195" s="122"/>
      <c r="Y195" s="122"/>
      <c r="Z195" s="122"/>
      <c r="AA195" s="122"/>
      <c r="AB195" s="122"/>
      <c r="AC195" s="8"/>
      <c r="AD195" s="8"/>
      <c r="AE195" s="8"/>
      <c r="AF195" s="8"/>
      <c r="AG195" s="8"/>
      <c r="AH195" s="8"/>
      <c r="AI195" s="8"/>
      <c r="AJ195" s="8"/>
      <c r="AK195" s="8"/>
      <c r="AL195" s="8"/>
    </row>
    <row r="196" spans="1:38" s="30" customFormat="1">
      <c r="A196" s="9"/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1"/>
      <c r="N196" s="121"/>
      <c r="O196" s="121"/>
      <c r="P196" s="121"/>
      <c r="Q196" s="121"/>
      <c r="R196" s="121"/>
      <c r="S196" s="121"/>
      <c r="T196" s="121"/>
      <c r="U196" s="122"/>
      <c r="V196" s="122"/>
      <c r="W196" s="122"/>
      <c r="X196" s="122"/>
      <c r="Y196" s="122"/>
      <c r="Z196" s="122"/>
      <c r="AA196" s="122"/>
      <c r="AB196" s="122"/>
      <c r="AC196" s="8"/>
      <c r="AD196" s="8"/>
      <c r="AE196" s="8"/>
      <c r="AF196" s="8"/>
      <c r="AG196" s="8"/>
      <c r="AH196" s="8"/>
      <c r="AI196" s="8"/>
      <c r="AJ196" s="8"/>
      <c r="AK196" s="8"/>
      <c r="AL196" s="8"/>
    </row>
    <row r="197" spans="1:38" s="30" customFormat="1">
      <c r="A197" s="9"/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1"/>
      <c r="N197" s="121"/>
      <c r="O197" s="121"/>
      <c r="P197" s="121"/>
      <c r="Q197" s="121"/>
      <c r="R197" s="121"/>
      <c r="S197" s="121"/>
      <c r="T197" s="121"/>
      <c r="U197" s="122"/>
      <c r="V197" s="122"/>
      <c r="W197" s="122"/>
      <c r="X197" s="122"/>
      <c r="Y197" s="122"/>
      <c r="Z197" s="122"/>
      <c r="AA197" s="122"/>
      <c r="AB197" s="122"/>
      <c r="AC197" s="8"/>
      <c r="AD197" s="8"/>
      <c r="AE197" s="8"/>
      <c r="AF197" s="8"/>
      <c r="AG197" s="8"/>
      <c r="AH197" s="8"/>
      <c r="AI197" s="8"/>
      <c r="AJ197" s="8"/>
      <c r="AK197" s="8"/>
      <c r="AL197" s="8"/>
    </row>
    <row r="198" spans="1:38" s="30" customFormat="1">
      <c r="A198" s="9"/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1"/>
      <c r="N198" s="121"/>
      <c r="O198" s="121"/>
      <c r="P198" s="121"/>
      <c r="Q198" s="121"/>
      <c r="R198" s="121"/>
      <c r="S198" s="121"/>
      <c r="T198" s="121"/>
      <c r="U198" s="122"/>
      <c r="V198" s="122"/>
      <c r="W198" s="122"/>
      <c r="X198" s="122"/>
      <c r="Y198" s="122"/>
      <c r="Z198" s="122"/>
      <c r="AA198" s="122"/>
      <c r="AB198" s="122"/>
      <c r="AC198" s="8"/>
      <c r="AD198" s="8"/>
      <c r="AE198" s="8"/>
      <c r="AF198" s="8"/>
      <c r="AG198" s="8"/>
      <c r="AH198" s="8"/>
      <c r="AI198" s="8"/>
      <c r="AJ198" s="8"/>
      <c r="AK198" s="8"/>
      <c r="AL198" s="8"/>
    </row>
    <row r="199" spans="1:38" s="30" customFormat="1">
      <c r="A199" s="9"/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1"/>
      <c r="N199" s="121"/>
      <c r="O199" s="121"/>
      <c r="P199" s="121"/>
      <c r="Q199" s="121"/>
      <c r="R199" s="121"/>
      <c r="S199" s="121"/>
      <c r="T199" s="121"/>
      <c r="U199" s="122"/>
      <c r="V199" s="122"/>
      <c r="W199" s="122"/>
      <c r="X199" s="122"/>
      <c r="Y199" s="122"/>
      <c r="Z199" s="122"/>
      <c r="AA199" s="122"/>
      <c r="AB199" s="122"/>
      <c r="AC199" s="8"/>
      <c r="AD199" s="8"/>
      <c r="AE199" s="8"/>
      <c r="AF199" s="8"/>
      <c r="AG199" s="8"/>
      <c r="AH199" s="8"/>
      <c r="AI199" s="8"/>
      <c r="AJ199" s="8"/>
      <c r="AK199" s="8"/>
      <c r="AL199" s="8"/>
    </row>
    <row r="200" spans="1:38">
      <c r="A200" s="28"/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4"/>
      <c r="N200" s="134"/>
      <c r="O200" s="134"/>
      <c r="P200" s="134"/>
      <c r="Q200" s="134"/>
      <c r="R200" s="134"/>
      <c r="S200" s="134"/>
      <c r="T200" s="134"/>
      <c r="U200" s="135"/>
      <c r="V200" s="135"/>
      <c r="W200" s="135"/>
      <c r="X200" s="135"/>
      <c r="Y200" s="135"/>
      <c r="Z200" s="135"/>
      <c r="AA200" s="135"/>
      <c r="AB200" s="135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</row>
    <row r="201" spans="1:38">
      <c r="A201" s="28"/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4"/>
      <c r="N201" s="134"/>
      <c r="O201" s="134"/>
      <c r="P201" s="134"/>
      <c r="Q201" s="134"/>
      <c r="R201" s="134"/>
      <c r="S201" s="134"/>
      <c r="T201" s="134"/>
      <c r="U201" s="135"/>
      <c r="V201" s="135"/>
      <c r="W201" s="135"/>
      <c r="X201" s="135"/>
      <c r="Y201" s="135"/>
      <c r="Z201" s="135"/>
      <c r="AA201" s="135"/>
      <c r="AB201" s="135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</row>
    <row r="202" spans="1:38">
      <c r="A202" s="28"/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4"/>
      <c r="N202" s="134"/>
      <c r="O202" s="134"/>
      <c r="P202" s="134"/>
      <c r="Q202" s="134"/>
      <c r="R202" s="134"/>
      <c r="S202" s="134"/>
      <c r="T202" s="134"/>
      <c r="U202" s="135"/>
      <c r="V202" s="135"/>
      <c r="W202" s="135"/>
      <c r="X202" s="135"/>
      <c r="Y202" s="135"/>
      <c r="Z202" s="135"/>
      <c r="AA202" s="135"/>
      <c r="AB202" s="135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</row>
    <row r="203" spans="1:38">
      <c r="A203" s="28"/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4"/>
      <c r="N203" s="134"/>
      <c r="O203" s="134"/>
      <c r="P203" s="134"/>
      <c r="Q203" s="134"/>
      <c r="R203" s="134"/>
      <c r="S203" s="134"/>
      <c r="T203" s="134"/>
      <c r="U203" s="135"/>
      <c r="V203" s="135"/>
      <c r="W203" s="135"/>
      <c r="X203" s="135"/>
      <c r="Y203" s="135"/>
      <c r="Z203" s="135"/>
      <c r="AA203" s="135"/>
      <c r="AB203" s="135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</row>
    <row r="204" spans="1:38">
      <c r="A204" s="28"/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4"/>
      <c r="N204" s="134"/>
      <c r="O204" s="134"/>
      <c r="P204" s="134"/>
      <c r="Q204" s="134"/>
      <c r="R204" s="134"/>
      <c r="S204" s="134"/>
      <c r="T204" s="134"/>
      <c r="U204" s="135"/>
      <c r="V204" s="135"/>
      <c r="W204" s="135"/>
      <c r="X204" s="135"/>
      <c r="Y204" s="135"/>
      <c r="Z204" s="135"/>
      <c r="AA204" s="135"/>
      <c r="AB204" s="135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</row>
    <row r="205" spans="1:38">
      <c r="A205" s="28"/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4"/>
      <c r="N205" s="134"/>
      <c r="O205" s="134"/>
      <c r="P205" s="134"/>
      <c r="Q205" s="134"/>
      <c r="R205" s="134"/>
      <c r="S205" s="134"/>
      <c r="T205" s="134"/>
      <c r="U205" s="135"/>
      <c r="V205" s="135"/>
      <c r="W205" s="135"/>
      <c r="X205" s="135"/>
      <c r="Y205" s="135"/>
      <c r="Z205" s="135"/>
      <c r="AA205" s="135"/>
      <c r="AB205" s="135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</row>
    <row r="206" spans="1:38">
      <c r="A206" s="28"/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4"/>
      <c r="N206" s="134"/>
      <c r="O206" s="134"/>
      <c r="P206" s="134"/>
      <c r="Q206" s="134"/>
      <c r="R206" s="134"/>
      <c r="S206" s="134"/>
      <c r="T206" s="134"/>
      <c r="U206" s="135"/>
      <c r="V206" s="135"/>
      <c r="W206" s="135"/>
      <c r="X206" s="135"/>
      <c r="Y206" s="135"/>
      <c r="Z206" s="135"/>
      <c r="AA206" s="135"/>
      <c r="AB206" s="135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</row>
    <row r="207" spans="1:38">
      <c r="A207" s="28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4"/>
      <c r="N207" s="134"/>
      <c r="O207" s="134"/>
      <c r="P207" s="134"/>
      <c r="Q207" s="134"/>
      <c r="R207" s="134"/>
      <c r="S207" s="134"/>
      <c r="T207" s="134"/>
      <c r="U207" s="135"/>
      <c r="V207" s="135"/>
      <c r="W207" s="135"/>
      <c r="X207" s="135"/>
      <c r="Y207" s="135"/>
      <c r="Z207" s="135"/>
      <c r="AA207" s="135"/>
      <c r="AB207" s="135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</row>
    <row r="208" spans="1:38">
      <c r="A208" s="28"/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4"/>
      <c r="N208" s="134"/>
      <c r="O208" s="134"/>
      <c r="P208" s="134"/>
      <c r="Q208" s="134"/>
      <c r="R208" s="134"/>
      <c r="S208" s="134"/>
      <c r="T208" s="134"/>
      <c r="U208" s="135"/>
      <c r="V208" s="135"/>
      <c r="W208" s="135"/>
      <c r="X208" s="135"/>
      <c r="Y208" s="135"/>
      <c r="Z208" s="135"/>
      <c r="AA208" s="135"/>
      <c r="AB208" s="135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</row>
    <row r="209" spans="1:38">
      <c r="A209" s="28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4"/>
      <c r="N209" s="134"/>
      <c r="O209" s="134"/>
      <c r="P209" s="134"/>
      <c r="Q209" s="134"/>
      <c r="R209" s="134"/>
      <c r="S209" s="134"/>
      <c r="T209" s="134"/>
      <c r="U209" s="135"/>
      <c r="V209" s="135"/>
      <c r="W209" s="135"/>
      <c r="X209" s="135"/>
      <c r="Y209" s="135"/>
      <c r="Z209" s="135"/>
      <c r="AA209" s="135"/>
      <c r="AB209" s="135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</row>
    <row r="210" spans="1:38">
      <c r="A210" s="28"/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4"/>
      <c r="N210" s="134"/>
      <c r="O210" s="134"/>
      <c r="P210" s="134"/>
      <c r="Q210" s="134"/>
      <c r="R210" s="134"/>
      <c r="S210" s="134"/>
      <c r="T210" s="134"/>
      <c r="U210" s="135"/>
      <c r="V210" s="135"/>
      <c r="W210" s="135"/>
      <c r="X210" s="135"/>
      <c r="Y210" s="135"/>
      <c r="Z210" s="135"/>
      <c r="AA210" s="135"/>
      <c r="AB210" s="135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</row>
    <row r="211" spans="1:38">
      <c r="A211" s="28"/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4"/>
      <c r="N211" s="134"/>
      <c r="O211" s="134"/>
      <c r="P211" s="134"/>
      <c r="Q211" s="134"/>
      <c r="R211" s="134"/>
      <c r="S211" s="134"/>
      <c r="T211" s="134"/>
      <c r="U211" s="135"/>
      <c r="V211" s="135"/>
      <c r="W211" s="135"/>
      <c r="X211" s="135"/>
      <c r="Y211" s="135"/>
      <c r="Z211" s="135"/>
      <c r="AA211" s="135"/>
      <c r="AB211" s="135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</row>
    <row r="212" spans="1:38">
      <c r="A212" s="28"/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4"/>
      <c r="N212" s="134"/>
      <c r="O212" s="134"/>
      <c r="P212" s="134"/>
      <c r="Q212" s="134"/>
      <c r="R212" s="134"/>
      <c r="S212" s="134"/>
      <c r="T212" s="134"/>
      <c r="U212" s="135"/>
      <c r="V212" s="135"/>
      <c r="W212" s="135"/>
      <c r="X212" s="135"/>
      <c r="Y212" s="135"/>
      <c r="Z212" s="135"/>
      <c r="AA212" s="135"/>
      <c r="AB212" s="135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</row>
    <row r="213" spans="1:38">
      <c r="A213" s="28"/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4"/>
      <c r="N213" s="134"/>
      <c r="O213" s="134"/>
      <c r="P213" s="134"/>
      <c r="Q213" s="134"/>
      <c r="R213" s="134"/>
      <c r="S213" s="134"/>
      <c r="T213" s="134"/>
      <c r="U213" s="135"/>
      <c r="V213" s="135"/>
      <c r="W213" s="135"/>
      <c r="X213" s="135"/>
      <c r="Y213" s="135"/>
      <c r="Z213" s="135"/>
      <c r="AA213" s="135"/>
      <c r="AB213" s="135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</row>
    <row r="214" spans="1:38">
      <c r="A214" s="28"/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4"/>
      <c r="N214" s="134"/>
      <c r="O214" s="134"/>
      <c r="P214" s="134"/>
      <c r="Q214" s="134"/>
      <c r="R214" s="134"/>
      <c r="S214" s="134"/>
      <c r="T214" s="134"/>
      <c r="U214" s="135"/>
      <c r="V214" s="135"/>
      <c r="W214" s="135"/>
      <c r="X214" s="135"/>
      <c r="Y214" s="135"/>
      <c r="Z214" s="135"/>
      <c r="AA214" s="135"/>
      <c r="AB214" s="135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</row>
    <row r="215" spans="1:38">
      <c r="A215" s="28"/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4"/>
      <c r="N215" s="134"/>
      <c r="O215" s="134"/>
      <c r="P215" s="134"/>
      <c r="Q215" s="134"/>
      <c r="R215" s="134"/>
      <c r="S215" s="134"/>
      <c r="T215" s="134"/>
      <c r="U215" s="135"/>
      <c r="V215" s="135"/>
      <c r="W215" s="135"/>
      <c r="X215" s="135"/>
      <c r="Y215" s="135"/>
      <c r="Z215" s="135"/>
      <c r="AA215" s="135"/>
      <c r="AB215" s="135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</row>
    <row r="216" spans="1:38">
      <c r="A216" s="28"/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4"/>
      <c r="N216" s="134"/>
      <c r="O216" s="134"/>
      <c r="P216" s="134"/>
      <c r="Q216" s="134"/>
      <c r="R216" s="134"/>
      <c r="S216" s="134"/>
      <c r="T216" s="134"/>
      <c r="U216" s="135"/>
      <c r="V216" s="135"/>
      <c r="W216" s="135"/>
      <c r="X216" s="135"/>
      <c r="Y216" s="135"/>
      <c r="Z216" s="135"/>
      <c r="AA216" s="135"/>
      <c r="AB216" s="135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</row>
    <row r="217" spans="1:38">
      <c r="A217" s="28"/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4"/>
      <c r="N217" s="134"/>
      <c r="O217" s="134"/>
      <c r="P217" s="134"/>
      <c r="Q217" s="134"/>
      <c r="R217" s="134"/>
      <c r="S217" s="134"/>
      <c r="T217" s="134"/>
      <c r="U217" s="135"/>
      <c r="V217" s="135"/>
      <c r="W217" s="135"/>
      <c r="X217" s="135"/>
      <c r="Y217" s="135"/>
      <c r="Z217" s="135"/>
      <c r="AA217" s="135"/>
      <c r="AB217" s="135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</row>
    <row r="218" spans="1:38">
      <c r="A218" s="28"/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4"/>
      <c r="N218" s="134"/>
      <c r="O218" s="134"/>
      <c r="P218" s="134"/>
      <c r="Q218" s="134"/>
      <c r="R218" s="134"/>
      <c r="S218" s="134"/>
      <c r="T218" s="134"/>
      <c r="U218" s="135"/>
      <c r="V218" s="135"/>
      <c r="W218" s="135"/>
      <c r="X218" s="135"/>
      <c r="Y218" s="135"/>
      <c r="Z218" s="135"/>
      <c r="AA218" s="135"/>
      <c r="AB218" s="135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</row>
    <row r="219" spans="1:38">
      <c r="A219" s="28"/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4"/>
      <c r="N219" s="134"/>
      <c r="O219" s="134"/>
      <c r="P219" s="134"/>
      <c r="Q219" s="134"/>
      <c r="R219" s="134"/>
      <c r="S219" s="134"/>
      <c r="T219" s="134"/>
      <c r="U219" s="135"/>
      <c r="V219" s="135"/>
      <c r="W219" s="135"/>
      <c r="X219" s="135"/>
      <c r="Y219" s="135"/>
      <c r="Z219" s="135"/>
      <c r="AA219" s="135"/>
      <c r="AB219" s="135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</row>
    <row r="220" spans="1:38">
      <c r="A220" s="28"/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4"/>
      <c r="N220" s="134"/>
      <c r="O220" s="134"/>
      <c r="P220" s="134"/>
      <c r="Q220" s="134"/>
      <c r="R220" s="134"/>
      <c r="S220" s="134"/>
      <c r="T220" s="134"/>
      <c r="U220" s="135"/>
      <c r="V220" s="135"/>
      <c r="W220" s="135"/>
      <c r="X220" s="135"/>
      <c r="Y220" s="135"/>
      <c r="Z220" s="135"/>
      <c r="AA220" s="135"/>
      <c r="AB220" s="135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</row>
    <row r="221" spans="1:38">
      <c r="A221" s="28"/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4"/>
      <c r="N221" s="134"/>
      <c r="O221" s="134"/>
      <c r="P221" s="134"/>
      <c r="Q221" s="134"/>
      <c r="R221" s="134"/>
      <c r="S221" s="134"/>
      <c r="T221" s="134"/>
      <c r="U221" s="135"/>
      <c r="V221" s="135"/>
      <c r="W221" s="135"/>
      <c r="X221" s="135"/>
      <c r="Y221" s="135"/>
      <c r="Z221" s="135"/>
      <c r="AA221" s="135"/>
      <c r="AB221" s="135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</row>
    <row r="222" spans="1:38">
      <c r="A222" s="28"/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4"/>
      <c r="N222" s="134"/>
      <c r="O222" s="134"/>
      <c r="P222" s="134"/>
      <c r="Q222" s="134"/>
      <c r="R222" s="134"/>
      <c r="S222" s="134"/>
      <c r="T222" s="134"/>
      <c r="U222" s="135"/>
      <c r="V222" s="135"/>
      <c r="W222" s="135"/>
      <c r="X222" s="135"/>
      <c r="Y222" s="135"/>
      <c r="Z222" s="135"/>
      <c r="AA222" s="135"/>
      <c r="AB222" s="135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</row>
    <row r="223" spans="1:38">
      <c r="A223" s="28"/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4"/>
      <c r="N223" s="134"/>
      <c r="O223" s="134"/>
      <c r="P223" s="134"/>
      <c r="Q223" s="134"/>
      <c r="R223" s="134"/>
      <c r="S223" s="134"/>
      <c r="T223" s="134"/>
      <c r="U223" s="135"/>
      <c r="V223" s="135"/>
      <c r="W223" s="135"/>
      <c r="X223" s="135"/>
      <c r="Y223" s="135"/>
      <c r="Z223" s="135"/>
      <c r="AA223" s="135"/>
      <c r="AB223" s="135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</row>
    <row r="224" spans="1:38">
      <c r="A224" s="28"/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4"/>
      <c r="N224" s="134"/>
      <c r="O224" s="134"/>
      <c r="P224" s="134"/>
      <c r="Q224" s="134"/>
      <c r="R224" s="134"/>
      <c r="S224" s="134"/>
      <c r="T224" s="134"/>
      <c r="U224" s="135"/>
      <c r="V224" s="135"/>
      <c r="W224" s="135"/>
      <c r="X224" s="135"/>
      <c r="Y224" s="135"/>
      <c r="Z224" s="135"/>
      <c r="AA224" s="135"/>
      <c r="AB224" s="135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</row>
    <row r="225" spans="1:38">
      <c r="A225" s="28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4"/>
      <c r="N225" s="134"/>
      <c r="O225" s="134"/>
      <c r="P225" s="134"/>
      <c r="Q225" s="134"/>
      <c r="R225" s="134"/>
      <c r="S225" s="134"/>
      <c r="T225" s="134"/>
      <c r="U225" s="135"/>
      <c r="V225" s="135"/>
      <c r="W225" s="135"/>
      <c r="X225" s="135"/>
      <c r="Y225" s="135"/>
      <c r="Z225" s="135"/>
      <c r="AA225" s="135"/>
      <c r="AB225" s="135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</row>
    <row r="226" spans="1:38">
      <c r="A226" s="28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4"/>
      <c r="N226" s="134"/>
      <c r="O226" s="134"/>
      <c r="P226" s="134"/>
      <c r="Q226" s="134"/>
      <c r="R226" s="134"/>
      <c r="S226" s="134"/>
      <c r="T226" s="134"/>
      <c r="U226" s="135"/>
      <c r="V226" s="135"/>
      <c r="W226" s="135"/>
      <c r="X226" s="135"/>
      <c r="Y226" s="135"/>
      <c r="Z226" s="135"/>
      <c r="AA226" s="135"/>
      <c r="AB226" s="135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</row>
    <row r="227" spans="1:38">
      <c r="A227" s="28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4"/>
      <c r="N227" s="134"/>
      <c r="O227" s="134"/>
      <c r="P227" s="134"/>
      <c r="Q227" s="134"/>
      <c r="R227" s="134"/>
      <c r="S227" s="134"/>
      <c r="T227" s="134"/>
      <c r="U227" s="135"/>
      <c r="V227" s="135"/>
      <c r="W227" s="135"/>
      <c r="X227" s="135"/>
      <c r="Y227" s="135"/>
      <c r="Z227" s="135"/>
      <c r="AA227" s="135"/>
      <c r="AB227" s="135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</row>
    <row r="228" spans="1:38">
      <c r="A228" s="28"/>
      <c r="B228" s="133"/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4"/>
      <c r="N228" s="134"/>
      <c r="O228" s="134"/>
      <c r="P228" s="134"/>
      <c r="Q228" s="134"/>
      <c r="R228" s="134"/>
      <c r="S228" s="134"/>
      <c r="T228" s="134"/>
      <c r="U228" s="135"/>
      <c r="V228" s="135"/>
      <c r="W228" s="135"/>
      <c r="X228" s="135"/>
      <c r="Y228" s="135"/>
      <c r="Z228" s="135"/>
      <c r="AA228" s="135"/>
      <c r="AB228" s="135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</row>
    <row r="229" spans="1:38">
      <c r="A229" s="28"/>
      <c r="B229" s="133"/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4"/>
      <c r="N229" s="134"/>
      <c r="O229" s="134"/>
      <c r="P229" s="134"/>
      <c r="Q229" s="134"/>
      <c r="R229" s="134"/>
      <c r="S229" s="134"/>
      <c r="T229" s="134"/>
      <c r="U229" s="135"/>
      <c r="V229" s="135"/>
      <c r="W229" s="135"/>
      <c r="X229" s="135"/>
      <c r="Y229" s="135"/>
      <c r="Z229" s="135"/>
      <c r="AA229" s="135"/>
      <c r="AB229" s="135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</row>
    <row r="230" spans="1:38">
      <c r="A230" s="28"/>
      <c r="B230" s="133"/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4"/>
      <c r="N230" s="134"/>
      <c r="O230" s="134"/>
      <c r="P230" s="134"/>
      <c r="Q230" s="134"/>
      <c r="R230" s="134"/>
      <c r="S230" s="134"/>
      <c r="T230" s="134"/>
      <c r="U230" s="135"/>
      <c r="V230" s="135"/>
      <c r="W230" s="135"/>
      <c r="X230" s="135"/>
      <c r="Y230" s="135"/>
      <c r="Z230" s="135"/>
      <c r="AA230" s="135"/>
      <c r="AB230" s="135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</row>
    <row r="231" spans="1:38">
      <c r="A231" s="28"/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4"/>
      <c r="N231" s="134"/>
      <c r="O231" s="134"/>
      <c r="P231" s="134"/>
      <c r="Q231" s="134"/>
      <c r="R231" s="134"/>
      <c r="S231" s="134"/>
      <c r="T231" s="134"/>
      <c r="U231" s="135"/>
      <c r="V231" s="135"/>
      <c r="W231" s="135"/>
      <c r="X231" s="135"/>
      <c r="Y231" s="135"/>
      <c r="Z231" s="135"/>
      <c r="AA231" s="135"/>
      <c r="AB231" s="135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</row>
    <row r="232" spans="1:38">
      <c r="A232" s="28"/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4"/>
      <c r="N232" s="134"/>
      <c r="O232" s="134"/>
      <c r="P232" s="134"/>
      <c r="Q232" s="134"/>
      <c r="R232" s="134"/>
      <c r="S232" s="134"/>
      <c r="T232" s="134"/>
      <c r="U232" s="135"/>
      <c r="V232" s="135"/>
      <c r="W232" s="135"/>
      <c r="X232" s="135"/>
      <c r="Y232" s="135"/>
      <c r="Z232" s="135"/>
      <c r="AA232" s="135"/>
      <c r="AB232" s="135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</row>
    <row r="233" spans="1:38">
      <c r="A233" s="28"/>
      <c r="B233" s="133"/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4"/>
      <c r="N233" s="134"/>
      <c r="O233" s="134"/>
      <c r="P233" s="134"/>
      <c r="Q233" s="134"/>
      <c r="R233" s="134"/>
      <c r="S233" s="134"/>
      <c r="T233" s="134"/>
      <c r="U233" s="135"/>
      <c r="V233" s="135"/>
      <c r="W233" s="135"/>
      <c r="X233" s="135"/>
      <c r="Y233" s="135"/>
      <c r="Z233" s="135"/>
      <c r="AA233" s="135"/>
      <c r="AB233" s="135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</row>
    <row r="234" spans="1:38">
      <c r="A234" s="28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4"/>
      <c r="N234" s="134"/>
      <c r="O234" s="134"/>
      <c r="P234" s="134"/>
      <c r="Q234" s="134"/>
      <c r="R234" s="134"/>
      <c r="S234" s="134"/>
      <c r="T234" s="134"/>
      <c r="U234" s="135"/>
      <c r="V234" s="135"/>
      <c r="W234" s="135"/>
      <c r="X234" s="135"/>
      <c r="Y234" s="135"/>
      <c r="Z234" s="135"/>
      <c r="AA234" s="135"/>
      <c r="AB234" s="135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</row>
    <row r="235" spans="1:38">
      <c r="A235" s="28"/>
      <c r="B235" s="133"/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4"/>
      <c r="N235" s="134"/>
      <c r="O235" s="134"/>
      <c r="P235" s="134"/>
      <c r="Q235" s="134"/>
      <c r="R235" s="134"/>
      <c r="S235" s="134"/>
      <c r="T235" s="134"/>
      <c r="U235" s="135"/>
      <c r="V235" s="135"/>
      <c r="W235" s="135"/>
      <c r="X235" s="135"/>
      <c r="Y235" s="135"/>
      <c r="Z235" s="135"/>
      <c r="AA235" s="135"/>
      <c r="AB235" s="135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</row>
    <row r="236" spans="1:38">
      <c r="A236" s="28"/>
      <c r="B236" s="133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4"/>
      <c r="N236" s="134"/>
      <c r="O236" s="134"/>
      <c r="P236" s="134"/>
      <c r="Q236" s="134"/>
      <c r="R236" s="134"/>
      <c r="S236" s="134"/>
      <c r="T236" s="134"/>
      <c r="U236" s="135"/>
      <c r="V236" s="135"/>
      <c r="W236" s="135"/>
      <c r="X236" s="135"/>
      <c r="Y236" s="135"/>
      <c r="Z236" s="135"/>
      <c r="AA236" s="135"/>
      <c r="AB236" s="135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</row>
    <row r="237" spans="1:38">
      <c r="A237" s="28"/>
      <c r="B237" s="133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4"/>
      <c r="N237" s="134"/>
      <c r="O237" s="134"/>
      <c r="P237" s="134"/>
      <c r="Q237" s="134"/>
      <c r="R237" s="134"/>
      <c r="S237" s="134"/>
      <c r="T237" s="134"/>
      <c r="U237" s="135"/>
      <c r="V237" s="135"/>
      <c r="W237" s="135"/>
      <c r="X237" s="135"/>
      <c r="Y237" s="135"/>
      <c r="Z237" s="135"/>
      <c r="AA237" s="135"/>
      <c r="AB237" s="135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</row>
    <row r="238" spans="1:38">
      <c r="A238" s="28"/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4"/>
      <c r="N238" s="134"/>
      <c r="O238" s="134"/>
      <c r="P238" s="134"/>
      <c r="Q238" s="134"/>
      <c r="R238" s="134"/>
      <c r="S238" s="134"/>
      <c r="T238" s="134"/>
      <c r="U238" s="135"/>
      <c r="V238" s="135"/>
      <c r="W238" s="135"/>
      <c r="X238" s="135"/>
      <c r="Y238" s="135"/>
      <c r="Z238" s="135"/>
      <c r="AA238" s="135"/>
      <c r="AB238" s="135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</row>
    <row r="239" spans="1:38">
      <c r="A239" s="28"/>
      <c r="B239" s="133"/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4"/>
      <c r="N239" s="134"/>
      <c r="O239" s="134"/>
      <c r="P239" s="134"/>
      <c r="Q239" s="134"/>
      <c r="R239" s="134"/>
      <c r="S239" s="134"/>
      <c r="T239" s="134"/>
      <c r="U239" s="135"/>
      <c r="V239" s="135"/>
      <c r="W239" s="135"/>
      <c r="X239" s="135"/>
      <c r="Y239" s="135"/>
      <c r="Z239" s="135"/>
      <c r="AA239" s="135"/>
      <c r="AB239" s="135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</row>
    <row r="240" spans="1:38">
      <c r="A240" s="28"/>
      <c r="B240" s="133"/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4"/>
      <c r="N240" s="134"/>
      <c r="O240" s="134"/>
      <c r="P240" s="134"/>
      <c r="Q240" s="134"/>
      <c r="R240" s="134"/>
      <c r="S240" s="134"/>
      <c r="T240" s="134"/>
      <c r="U240" s="135"/>
      <c r="V240" s="135"/>
      <c r="W240" s="135"/>
      <c r="X240" s="135"/>
      <c r="Y240" s="135"/>
      <c r="Z240" s="135"/>
      <c r="AA240" s="135"/>
      <c r="AB240" s="135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</row>
    <row r="241" spans="1:38">
      <c r="A241" s="28"/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4"/>
      <c r="N241" s="134"/>
      <c r="O241" s="134"/>
      <c r="P241" s="134"/>
      <c r="Q241" s="134"/>
      <c r="R241" s="134"/>
      <c r="S241" s="134"/>
      <c r="T241" s="134"/>
      <c r="U241" s="135"/>
      <c r="V241" s="135"/>
      <c r="W241" s="135"/>
      <c r="X241" s="135"/>
      <c r="Y241" s="135"/>
      <c r="Z241" s="135"/>
      <c r="AA241" s="135"/>
      <c r="AB241" s="135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</row>
    <row r="242" spans="1:38">
      <c r="A242" s="28"/>
      <c r="B242" s="133"/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4"/>
      <c r="N242" s="134"/>
      <c r="O242" s="134"/>
      <c r="P242" s="134"/>
      <c r="Q242" s="134"/>
      <c r="R242" s="134"/>
      <c r="S242" s="134"/>
      <c r="T242" s="134"/>
      <c r="U242" s="135"/>
      <c r="V242" s="135"/>
      <c r="W242" s="135"/>
      <c r="X242" s="135"/>
      <c r="Y242" s="135"/>
      <c r="Z242" s="135"/>
      <c r="AA242" s="135"/>
      <c r="AB242" s="135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</row>
    <row r="243" spans="1:38">
      <c r="A243" s="28"/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4"/>
      <c r="N243" s="134"/>
      <c r="O243" s="134"/>
      <c r="P243" s="134"/>
      <c r="Q243" s="134"/>
      <c r="R243" s="134"/>
      <c r="S243" s="134"/>
      <c r="T243" s="134"/>
      <c r="U243" s="135"/>
      <c r="V243" s="135"/>
      <c r="W243" s="135"/>
      <c r="X243" s="135"/>
      <c r="Y243" s="135"/>
      <c r="Z243" s="135"/>
      <c r="AA243" s="135"/>
      <c r="AB243" s="135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</row>
    <row r="244" spans="1:38">
      <c r="A244" s="28"/>
      <c r="B244" s="133"/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4"/>
      <c r="N244" s="134"/>
      <c r="O244" s="134"/>
      <c r="P244" s="134"/>
      <c r="Q244" s="134"/>
      <c r="R244" s="134"/>
      <c r="S244" s="134"/>
      <c r="T244" s="134"/>
      <c r="U244" s="135"/>
      <c r="V244" s="135"/>
      <c r="W244" s="135"/>
      <c r="X244" s="135"/>
      <c r="Y244" s="135"/>
      <c r="Z244" s="135"/>
      <c r="AA244" s="135"/>
      <c r="AB244" s="135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</row>
    <row r="245" spans="1:38">
      <c r="A245" s="28"/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4"/>
      <c r="N245" s="134"/>
      <c r="O245" s="134"/>
      <c r="P245" s="134"/>
      <c r="Q245" s="134"/>
      <c r="R245" s="134"/>
      <c r="S245" s="134"/>
      <c r="T245" s="134"/>
      <c r="U245" s="135"/>
      <c r="V245" s="135"/>
      <c r="W245" s="135"/>
      <c r="X245" s="135"/>
      <c r="Y245" s="135"/>
      <c r="Z245" s="135"/>
      <c r="AA245" s="135"/>
      <c r="AB245" s="135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</row>
    <row r="246" spans="1:38">
      <c r="A246" s="28"/>
      <c r="B246" s="133"/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4"/>
      <c r="N246" s="134"/>
      <c r="O246" s="134"/>
      <c r="P246" s="134"/>
      <c r="Q246" s="134"/>
      <c r="R246" s="134"/>
      <c r="S246" s="134"/>
      <c r="T246" s="134"/>
      <c r="U246" s="135"/>
      <c r="V246" s="135"/>
      <c r="W246" s="135"/>
      <c r="X246" s="135"/>
      <c r="Y246" s="135"/>
      <c r="Z246" s="135"/>
      <c r="AA246" s="135"/>
      <c r="AB246" s="135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</row>
    <row r="247" spans="1:38">
      <c r="A247" s="28"/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4"/>
      <c r="N247" s="134"/>
      <c r="O247" s="134"/>
      <c r="P247" s="134"/>
      <c r="Q247" s="134"/>
      <c r="R247" s="134"/>
      <c r="S247" s="134"/>
      <c r="T247" s="134"/>
      <c r="U247" s="135"/>
      <c r="V247" s="135"/>
      <c r="W247" s="135"/>
      <c r="X247" s="135"/>
      <c r="Y247" s="135"/>
      <c r="Z247" s="135"/>
      <c r="AA247" s="135"/>
      <c r="AB247" s="135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</row>
    <row r="248" spans="1:38">
      <c r="A248" s="28"/>
      <c r="B248" s="133"/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4"/>
      <c r="N248" s="134"/>
      <c r="O248" s="134"/>
      <c r="P248" s="134"/>
      <c r="Q248" s="134"/>
      <c r="R248" s="134"/>
      <c r="S248" s="134"/>
      <c r="T248" s="134"/>
      <c r="U248" s="135"/>
      <c r="V248" s="135"/>
      <c r="W248" s="135"/>
      <c r="X248" s="135"/>
      <c r="Y248" s="135"/>
      <c r="Z248" s="135"/>
      <c r="AA248" s="135"/>
      <c r="AB248" s="135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</row>
    <row r="249" spans="1:38">
      <c r="A249" s="28"/>
      <c r="B249" s="133"/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4"/>
      <c r="N249" s="134"/>
      <c r="O249" s="134"/>
      <c r="P249" s="134"/>
      <c r="Q249" s="134"/>
      <c r="R249" s="134"/>
      <c r="S249" s="134"/>
      <c r="T249" s="134"/>
      <c r="U249" s="135"/>
      <c r="V249" s="135"/>
      <c r="W249" s="135"/>
      <c r="X249" s="135"/>
      <c r="Y249" s="135"/>
      <c r="Z249" s="135"/>
      <c r="AA249" s="135"/>
      <c r="AB249" s="135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</row>
    <row r="250" spans="1:38">
      <c r="A250" s="28"/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4"/>
      <c r="N250" s="134"/>
      <c r="O250" s="134"/>
      <c r="P250" s="134"/>
      <c r="Q250" s="134"/>
      <c r="R250" s="134"/>
      <c r="S250" s="134"/>
      <c r="T250" s="134"/>
      <c r="U250" s="135"/>
      <c r="V250" s="135"/>
      <c r="W250" s="135"/>
      <c r="X250" s="135"/>
      <c r="Y250" s="135"/>
      <c r="Z250" s="135"/>
      <c r="AA250" s="135"/>
      <c r="AB250" s="135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</row>
    <row r="251" spans="1:38">
      <c r="A251" s="28"/>
      <c r="B251" s="133"/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4"/>
      <c r="N251" s="134"/>
      <c r="O251" s="134"/>
      <c r="P251" s="134"/>
      <c r="Q251" s="134"/>
      <c r="R251" s="134"/>
      <c r="S251" s="134"/>
      <c r="T251" s="134"/>
      <c r="U251" s="135"/>
      <c r="V251" s="135"/>
      <c r="W251" s="135"/>
      <c r="X251" s="135"/>
      <c r="Y251" s="135"/>
      <c r="Z251" s="135"/>
      <c r="AA251" s="135"/>
      <c r="AB251" s="135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</row>
    <row r="252" spans="1:38">
      <c r="A252" s="28"/>
      <c r="B252" s="133"/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4"/>
      <c r="N252" s="134"/>
      <c r="O252" s="134"/>
      <c r="P252" s="134"/>
      <c r="Q252" s="134"/>
      <c r="R252" s="134"/>
      <c r="S252" s="134"/>
      <c r="T252" s="134"/>
      <c r="U252" s="135"/>
      <c r="V252" s="135"/>
      <c r="W252" s="135"/>
      <c r="X252" s="135"/>
      <c r="Y252" s="135"/>
      <c r="Z252" s="135"/>
      <c r="AA252" s="135"/>
      <c r="AB252" s="135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</row>
    <row r="253" spans="1:38">
      <c r="A253" s="28"/>
      <c r="B253" s="133"/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4"/>
      <c r="N253" s="134"/>
      <c r="O253" s="134"/>
      <c r="P253" s="134"/>
      <c r="Q253" s="134"/>
      <c r="R253" s="134"/>
      <c r="S253" s="134"/>
      <c r="T253" s="134"/>
      <c r="U253" s="135"/>
      <c r="V253" s="135"/>
      <c r="W253" s="135"/>
      <c r="X253" s="135"/>
      <c r="Y253" s="135"/>
      <c r="Z253" s="135"/>
      <c r="AA253" s="135"/>
      <c r="AB253" s="135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</row>
    <row r="254" spans="1:38">
      <c r="A254" s="28"/>
      <c r="B254" s="133"/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4"/>
      <c r="N254" s="134"/>
      <c r="O254" s="134"/>
      <c r="P254" s="134"/>
      <c r="Q254" s="134"/>
      <c r="R254" s="134"/>
      <c r="S254" s="134"/>
      <c r="T254" s="134"/>
      <c r="U254" s="135"/>
      <c r="V254" s="135"/>
      <c r="W254" s="135"/>
      <c r="X254" s="135"/>
      <c r="Y254" s="135"/>
      <c r="Z254" s="135"/>
      <c r="AA254" s="135"/>
      <c r="AB254" s="135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</row>
    <row r="255" spans="1:38">
      <c r="A255" s="28"/>
      <c r="B255" s="133"/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4"/>
      <c r="N255" s="134"/>
      <c r="O255" s="134"/>
      <c r="P255" s="134"/>
      <c r="Q255" s="134"/>
      <c r="R255" s="134"/>
      <c r="S255" s="134"/>
      <c r="T255" s="134"/>
      <c r="U255" s="135"/>
      <c r="V255" s="135"/>
      <c r="W255" s="135"/>
      <c r="X255" s="135"/>
      <c r="Y255" s="135"/>
      <c r="Z255" s="135"/>
      <c r="AA255" s="135"/>
      <c r="AB255" s="135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</row>
    <row r="256" spans="1:38">
      <c r="A256" s="28"/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4"/>
      <c r="N256" s="134"/>
      <c r="O256" s="134"/>
      <c r="P256" s="134"/>
      <c r="Q256" s="134"/>
      <c r="R256" s="134"/>
      <c r="S256" s="134"/>
      <c r="T256" s="134"/>
      <c r="U256" s="135"/>
      <c r="V256" s="135"/>
      <c r="W256" s="135"/>
      <c r="X256" s="135"/>
      <c r="Y256" s="135"/>
      <c r="Z256" s="135"/>
      <c r="AA256" s="135"/>
      <c r="AB256" s="135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</row>
    <row r="257" spans="1:38">
      <c r="A257" s="28"/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4"/>
      <c r="N257" s="134"/>
      <c r="O257" s="134"/>
      <c r="P257" s="134"/>
      <c r="Q257" s="134"/>
      <c r="R257" s="134"/>
      <c r="S257" s="134"/>
      <c r="T257" s="134"/>
      <c r="U257" s="135"/>
      <c r="V257" s="135"/>
      <c r="W257" s="135"/>
      <c r="X257" s="135"/>
      <c r="Y257" s="135"/>
      <c r="Z257" s="135"/>
      <c r="AA257" s="135"/>
      <c r="AB257" s="135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</row>
    <row r="258" spans="1:38">
      <c r="A258" s="28"/>
      <c r="B258" s="133"/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4"/>
      <c r="N258" s="134"/>
      <c r="O258" s="134"/>
      <c r="P258" s="134"/>
      <c r="Q258" s="134"/>
      <c r="R258" s="134"/>
      <c r="S258" s="134"/>
      <c r="T258" s="134"/>
      <c r="U258" s="135"/>
      <c r="V258" s="135"/>
      <c r="W258" s="135"/>
      <c r="X258" s="135"/>
      <c r="Y258" s="135"/>
      <c r="Z258" s="135"/>
      <c r="AA258" s="135"/>
      <c r="AB258" s="135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</row>
    <row r="259" spans="1:38">
      <c r="A259" s="28"/>
      <c r="B259" s="133"/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4"/>
      <c r="N259" s="134"/>
      <c r="O259" s="134"/>
      <c r="P259" s="134"/>
      <c r="Q259" s="134"/>
      <c r="R259" s="134"/>
      <c r="S259" s="134"/>
      <c r="T259" s="134"/>
      <c r="U259" s="135"/>
      <c r="V259" s="135"/>
      <c r="W259" s="135"/>
      <c r="X259" s="135"/>
      <c r="Y259" s="135"/>
      <c r="Z259" s="135"/>
      <c r="AA259" s="135"/>
      <c r="AB259" s="135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</row>
    <row r="260" spans="1:38">
      <c r="A260" s="28"/>
      <c r="B260" s="133"/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4"/>
      <c r="N260" s="134"/>
      <c r="O260" s="134"/>
      <c r="P260" s="134"/>
      <c r="Q260" s="134"/>
      <c r="R260" s="134"/>
      <c r="S260" s="134"/>
      <c r="T260" s="134"/>
      <c r="U260" s="135"/>
      <c r="V260" s="135"/>
      <c r="W260" s="135"/>
      <c r="X260" s="135"/>
      <c r="Y260" s="135"/>
      <c r="Z260" s="135"/>
      <c r="AA260" s="135"/>
      <c r="AB260" s="135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</row>
    <row r="261" spans="1:38">
      <c r="A261" s="28"/>
      <c r="B261" s="133"/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4"/>
      <c r="N261" s="134"/>
      <c r="O261" s="134"/>
      <c r="P261" s="134"/>
      <c r="Q261" s="134"/>
      <c r="R261" s="134"/>
      <c r="S261" s="134"/>
      <c r="T261" s="134"/>
      <c r="U261" s="135"/>
      <c r="V261" s="135"/>
      <c r="W261" s="135"/>
      <c r="X261" s="135"/>
      <c r="Y261" s="135"/>
      <c r="Z261" s="135"/>
      <c r="AA261" s="135"/>
      <c r="AB261" s="135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</row>
    <row r="262" spans="1:38">
      <c r="A262" s="28"/>
      <c r="B262" s="133"/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4"/>
      <c r="N262" s="134"/>
      <c r="O262" s="134"/>
      <c r="P262" s="134"/>
      <c r="Q262" s="134"/>
      <c r="R262" s="134"/>
      <c r="S262" s="134"/>
      <c r="T262" s="134"/>
      <c r="U262" s="135"/>
      <c r="V262" s="135"/>
      <c r="W262" s="135"/>
      <c r="X262" s="135"/>
      <c r="Y262" s="135"/>
      <c r="Z262" s="135"/>
      <c r="AA262" s="135"/>
      <c r="AB262" s="135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</row>
    <row r="263" spans="1:38">
      <c r="A263" s="28"/>
      <c r="B263" s="133"/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4"/>
      <c r="N263" s="134"/>
      <c r="O263" s="134"/>
      <c r="P263" s="134"/>
      <c r="Q263" s="134"/>
      <c r="R263" s="134"/>
      <c r="S263" s="134"/>
      <c r="T263" s="134"/>
      <c r="U263" s="135"/>
      <c r="V263" s="135"/>
      <c r="W263" s="135"/>
      <c r="X263" s="135"/>
      <c r="Y263" s="135"/>
      <c r="Z263" s="135"/>
      <c r="AA263" s="135"/>
      <c r="AB263" s="135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</row>
    <row r="264" spans="1:38">
      <c r="A264" s="28"/>
      <c r="B264" s="133"/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4"/>
      <c r="N264" s="134"/>
      <c r="O264" s="134"/>
      <c r="P264" s="134"/>
      <c r="Q264" s="134"/>
      <c r="R264" s="134"/>
      <c r="S264" s="134"/>
      <c r="T264" s="134"/>
      <c r="U264" s="135"/>
      <c r="V264" s="135"/>
      <c r="W264" s="135"/>
      <c r="X264" s="135"/>
      <c r="Y264" s="135"/>
      <c r="Z264" s="135"/>
      <c r="AA264" s="135"/>
      <c r="AB264" s="135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</row>
    <row r="265" spans="1:38">
      <c r="A265" s="28"/>
      <c r="B265" s="133"/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4"/>
      <c r="N265" s="134"/>
      <c r="O265" s="134"/>
      <c r="P265" s="134"/>
      <c r="Q265" s="134"/>
      <c r="R265" s="134"/>
      <c r="S265" s="134"/>
      <c r="T265" s="134"/>
      <c r="U265" s="135"/>
      <c r="V265" s="135"/>
      <c r="W265" s="135"/>
      <c r="X265" s="135"/>
      <c r="Y265" s="135"/>
      <c r="Z265" s="135"/>
      <c r="AA265" s="135"/>
      <c r="AB265" s="135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</row>
    <row r="266" spans="1:38">
      <c r="A266" s="28"/>
      <c r="B266" s="133"/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4"/>
      <c r="N266" s="134"/>
      <c r="O266" s="134"/>
      <c r="P266" s="134"/>
      <c r="Q266" s="134"/>
      <c r="R266" s="134"/>
      <c r="S266" s="134"/>
      <c r="T266" s="134"/>
      <c r="U266" s="135"/>
      <c r="V266" s="135"/>
      <c r="W266" s="135"/>
      <c r="X266" s="135"/>
      <c r="Y266" s="135"/>
      <c r="Z266" s="135"/>
      <c r="AA266" s="135"/>
      <c r="AB266" s="135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</row>
    <row r="267" spans="1:38">
      <c r="A267" s="28"/>
      <c r="B267" s="133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4"/>
      <c r="N267" s="134"/>
      <c r="O267" s="134"/>
      <c r="P267" s="134"/>
      <c r="Q267" s="134"/>
      <c r="R267" s="134"/>
      <c r="S267" s="134"/>
      <c r="T267" s="134"/>
      <c r="U267" s="135"/>
      <c r="V267" s="135"/>
      <c r="W267" s="135"/>
      <c r="X267" s="135"/>
      <c r="Y267" s="135"/>
      <c r="Z267" s="135"/>
      <c r="AA267" s="135"/>
      <c r="AB267" s="135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</row>
    <row r="268" spans="1:38">
      <c r="A268" s="28"/>
      <c r="B268" s="133"/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4"/>
      <c r="N268" s="134"/>
      <c r="O268" s="134"/>
      <c r="P268" s="134"/>
      <c r="Q268" s="134"/>
      <c r="R268" s="134"/>
      <c r="S268" s="134"/>
      <c r="T268" s="134"/>
      <c r="U268" s="135"/>
      <c r="V268" s="135"/>
      <c r="W268" s="135"/>
      <c r="X268" s="135"/>
      <c r="Y268" s="135"/>
      <c r="Z268" s="135"/>
      <c r="AA268" s="135"/>
      <c r="AB268" s="135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</row>
    <row r="269" spans="1:38">
      <c r="A269" s="28"/>
      <c r="B269" s="133"/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4"/>
      <c r="N269" s="134"/>
      <c r="O269" s="134"/>
      <c r="P269" s="134"/>
      <c r="Q269" s="134"/>
      <c r="R269" s="134"/>
      <c r="S269" s="134"/>
      <c r="T269" s="134"/>
      <c r="U269" s="135"/>
      <c r="V269" s="135"/>
      <c r="W269" s="135"/>
      <c r="X269" s="135"/>
      <c r="Y269" s="135"/>
      <c r="Z269" s="135"/>
      <c r="AA269" s="135"/>
      <c r="AB269" s="135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</row>
    <row r="270" spans="1:38">
      <c r="A270" s="28"/>
      <c r="B270" s="133"/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4"/>
      <c r="N270" s="134"/>
      <c r="O270" s="134"/>
      <c r="P270" s="134"/>
      <c r="Q270" s="134"/>
      <c r="R270" s="134"/>
      <c r="S270" s="134"/>
      <c r="T270" s="134"/>
      <c r="U270" s="135"/>
      <c r="V270" s="135"/>
      <c r="W270" s="135"/>
      <c r="X270" s="135"/>
      <c r="Y270" s="135"/>
      <c r="Z270" s="135"/>
      <c r="AA270" s="135"/>
      <c r="AB270" s="135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</row>
    <row r="271" spans="1:38">
      <c r="A271" s="28"/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4"/>
      <c r="N271" s="134"/>
      <c r="O271" s="134"/>
      <c r="P271" s="134"/>
      <c r="Q271" s="134"/>
      <c r="R271" s="134"/>
      <c r="S271" s="134"/>
      <c r="T271" s="134"/>
      <c r="U271" s="135"/>
      <c r="V271" s="135"/>
      <c r="W271" s="135"/>
      <c r="X271" s="135"/>
      <c r="Y271" s="135"/>
      <c r="Z271" s="135"/>
      <c r="AA271" s="135"/>
      <c r="AB271" s="135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</row>
    <row r="272" spans="1:38">
      <c r="A272" s="28"/>
      <c r="B272" s="133"/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4"/>
      <c r="N272" s="134"/>
      <c r="O272" s="134"/>
      <c r="P272" s="134"/>
      <c r="Q272" s="134"/>
      <c r="R272" s="134"/>
      <c r="S272" s="134"/>
      <c r="T272" s="134"/>
      <c r="U272" s="135"/>
      <c r="V272" s="135"/>
      <c r="W272" s="135"/>
      <c r="X272" s="135"/>
      <c r="Y272" s="135"/>
      <c r="Z272" s="135"/>
      <c r="AA272" s="135"/>
      <c r="AB272" s="135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</row>
    <row r="273" spans="1:38">
      <c r="A273" s="28"/>
      <c r="B273" s="133"/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4"/>
      <c r="N273" s="134"/>
      <c r="O273" s="134"/>
      <c r="P273" s="134"/>
      <c r="Q273" s="134"/>
      <c r="R273" s="134"/>
      <c r="S273" s="134"/>
      <c r="T273" s="134"/>
      <c r="U273" s="135"/>
      <c r="V273" s="135"/>
      <c r="W273" s="135"/>
      <c r="X273" s="135"/>
      <c r="Y273" s="135"/>
      <c r="Z273" s="135"/>
      <c r="AA273" s="135"/>
      <c r="AB273" s="135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</row>
    <row r="274" spans="1:38">
      <c r="A274" s="28"/>
      <c r="B274" s="133"/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4"/>
      <c r="N274" s="134"/>
      <c r="O274" s="134"/>
      <c r="P274" s="134"/>
      <c r="Q274" s="134"/>
      <c r="R274" s="134"/>
      <c r="S274" s="134"/>
      <c r="T274" s="134"/>
      <c r="U274" s="135"/>
      <c r="V274" s="135"/>
      <c r="W274" s="135"/>
      <c r="X274" s="135"/>
      <c r="Y274" s="135"/>
      <c r="Z274" s="135"/>
      <c r="AA274" s="135"/>
      <c r="AB274" s="135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</row>
    <row r="275" spans="1:38">
      <c r="A275" s="28"/>
      <c r="B275" s="133"/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4"/>
      <c r="N275" s="134"/>
      <c r="O275" s="134"/>
      <c r="P275" s="134"/>
      <c r="Q275" s="134"/>
      <c r="R275" s="134"/>
      <c r="S275" s="134"/>
      <c r="T275" s="134"/>
      <c r="U275" s="135"/>
      <c r="V275" s="135"/>
      <c r="W275" s="135"/>
      <c r="X275" s="135"/>
      <c r="Y275" s="135"/>
      <c r="Z275" s="135"/>
      <c r="AA275" s="135"/>
      <c r="AB275" s="135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</row>
    <row r="276" spans="1:38">
      <c r="A276" s="28"/>
      <c r="B276" s="133"/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4"/>
      <c r="N276" s="134"/>
      <c r="O276" s="134"/>
      <c r="P276" s="134"/>
      <c r="Q276" s="134"/>
      <c r="R276" s="134"/>
      <c r="S276" s="134"/>
      <c r="T276" s="134"/>
      <c r="U276" s="135"/>
      <c r="V276" s="135"/>
      <c r="W276" s="135"/>
      <c r="X276" s="135"/>
      <c r="Y276" s="135"/>
      <c r="Z276" s="135"/>
      <c r="AA276" s="135"/>
      <c r="AB276" s="135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</row>
    <row r="277" spans="1:38">
      <c r="A277" s="28"/>
      <c r="B277" s="133"/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4"/>
      <c r="N277" s="134"/>
      <c r="O277" s="134"/>
      <c r="P277" s="134"/>
      <c r="Q277" s="134"/>
      <c r="R277" s="134"/>
      <c r="S277" s="134"/>
      <c r="T277" s="134"/>
      <c r="U277" s="135"/>
      <c r="V277" s="135"/>
      <c r="W277" s="135"/>
      <c r="X277" s="135"/>
      <c r="Y277" s="135"/>
      <c r="Z277" s="135"/>
      <c r="AA277" s="135"/>
      <c r="AB277" s="135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</row>
    <row r="278" spans="1:38">
      <c r="A278" s="28"/>
      <c r="B278" s="133"/>
      <c r="C278" s="133"/>
      <c r="D278" s="133"/>
      <c r="E278" s="133"/>
      <c r="F278" s="133"/>
      <c r="G278" s="133"/>
      <c r="H278" s="133"/>
      <c r="I278" s="133"/>
      <c r="J278" s="133"/>
      <c r="K278" s="133"/>
      <c r="L278" s="133"/>
      <c r="M278" s="134"/>
      <c r="N278" s="134"/>
      <c r="O278" s="134"/>
      <c r="P278" s="134"/>
      <c r="Q278" s="134"/>
      <c r="R278" s="134"/>
      <c r="S278" s="134"/>
      <c r="T278" s="134"/>
      <c r="U278" s="135"/>
      <c r="V278" s="135"/>
      <c r="W278" s="135"/>
      <c r="X278" s="135"/>
      <c r="Y278" s="135"/>
      <c r="Z278" s="135"/>
      <c r="AA278" s="135"/>
      <c r="AB278" s="135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</row>
    <row r="279" spans="1:38">
      <c r="A279" s="28"/>
      <c r="B279" s="133"/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4"/>
      <c r="N279" s="134"/>
      <c r="O279" s="134"/>
      <c r="P279" s="134"/>
      <c r="Q279" s="134"/>
      <c r="R279" s="134"/>
      <c r="S279" s="134"/>
      <c r="T279" s="134"/>
      <c r="U279" s="135"/>
      <c r="V279" s="135"/>
      <c r="W279" s="135"/>
      <c r="X279" s="135"/>
      <c r="Y279" s="135"/>
      <c r="Z279" s="135"/>
      <c r="AA279" s="135"/>
      <c r="AB279" s="135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</row>
    <row r="280" spans="1:38">
      <c r="A280" s="28"/>
      <c r="B280" s="133"/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4"/>
      <c r="N280" s="134"/>
      <c r="O280" s="134"/>
      <c r="P280" s="134"/>
      <c r="Q280" s="134"/>
      <c r="R280" s="134"/>
      <c r="S280" s="134"/>
      <c r="T280" s="134"/>
      <c r="U280" s="135"/>
      <c r="V280" s="135"/>
      <c r="W280" s="135"/>
      <c r="X280" s="135"/>
      <c r="Y280" s="135"/>
      <c r="Z280" s="135"/>
      <c r="AA280" s="135"/>
      <c r="AB280" s="135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</row>
    <row r="281" spans="1:38">
      <c r="A281" s="28"/>
      <c r="B281" s="133"/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4"/>
      <c r="N281" s="134"/>
      <c r="O281" s="134"/>
      <c r="P281" s="134"/>
      <c r="Q281" s="134"/>
      <c r="R281" s="134"/>
      <c r="S281" s="134"/>
      <c r="T281" s="134"/>
      <c r="U281" s="135"/>
      <c r="V281" s="135"/>
      <c r="W281" s="135"/>
      <c r="X281" s="135"/>
      <c r="Y281" s="135"/>
      <c r="Z281" s="135"/>
      <c r="AA281" s="135"/>
      <c r="AB281" s="135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</row>
    <row r="282" spans="1:38">
      <c r="A282" s="28"/>
      <c r="B282" s="133"/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134"/>
      <c r="N282" s="134"/>
      <c r="O282" s="134"/>
      <c r="P282" s="134"/>
      <c r="Q282" s="134"/>
      <c r="R282" s="134"/>
      <c r="S282" s="134"/>
      <c r="T282" s="134"/>
      <c r="U282" s="135"/>
      <c r="V282" s="135"/>
      <c r="W282" s="135"/>
      <c r="X282" s="135"/>
      <c r="Y282" s="135"/>
      <c r="Z282" s="135"/>
      <c r="AA282" s="135"/>
      <c r="AB282" s="135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</row>
    <row r="283" spans="1:38">
      <c r="A283" s="28"/>
      <c r="B283" s="133"/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4"/>
      <c r="N283" s="134"/>
      <c r="O283" s="134"/>
      <c r="P283" s="134"/>
      <c r="Q283" s="134"/>
      <c r="R283" s="134"/>
      <c r="S283" s="134"/>
      <c r="T283" s="134"/>
      <c r="U283" s="135"/>
      <c r="V283" s="135"/>
      <c r="W283" s="135"/>
      <c r="X283" s="135"/>
      <c r="Y283" s="135"/>
      <c r="Z283" s="135"/>
      <c r="AA283" s="135"/>
      <c r="AB283" s="135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</row>
    <row r="284" spans="1:38">
      <c r="A284" s="28"/>
      <c r="B284" s="133"/>
      <c r="C284" s="133"/>
      <c r="D284" s="133"/>
      <c r="E284" s="133"/>
      <c r="F284" s="133"/>
      <c r="G284" s="133"/>
      <c r="H284" s="133"/>
      <c r="I284" s="133"/>
      <c r="J284" s="133"/>
      <c r="K284" s="133"/>
      <c r="L284" s="133"/>
      <c r="M284" s="134"/>
      <c r="N284" s="134"/>
      <c r="O284" s="134"/>
      <c r="P284" s="134"/>
      <c r="Q284" s="134"/>
      <c r="R284" s="134"/>
      <c r="S284" s="134"/>
      <c r="T284" s="134"/>
      <c r="U284" s="135"/>
      <c r="V284" s="135"/>
      <c r="W284" s="135"/>
      <c r="X284" s="135"/>
      <c r="Y284" s="135"/>
      <c r="Z284" s="135"/>
      <c r="AA284" s="135"/>
      <c r="AB284" s="135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</row>
    <row r="285" spans="1:38">
      <c r="A285" s="28"/>
      <c r="B285" s="133"/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4"/>
      <c r="N285" s="134"/>
      <c r="O285" s="134"/>
      <c r="P285" s="134"/>
      <c r="Q285" s="134"/>
      <c r="R285" s="134"/>
      <c r="S285" s="134"/>
      <c r="T285" s="134"/>
      <c r="U285" s="135"/>
      <c r="V285" s="135"/>
      <c r="W285" s="135"/>
      <c r="X285" s="135"/>
      <c r="Y285" s="135"/>
      <c r="Z285" s="135"/>
      <c r="AA285" s="135"/>
      <c r="AB285" s="135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</row>
    <row r="286" spans="1:38">
      <c r="A286" s="28"/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4"/>
      <c r="N286" s="134"/>
      <c r="O286" s="134"/>
      <c r="P286" s="134"/>
      <c r="Q286" s="134"/>
      <c r="R286" s="134"/>
      <c r="S286" s="134"/>
      <c r="T286" s="134"/>
      <c r="U286" s="135"/>
      <c r="V286" s="135"/>
      <c r="W286" s="135"/>
      <c r="X286" s="135"/>
      <c r="Y286" s="135"/>
      <c r="Z286" s="135"/>
      <c r="AA286" s="135"/>
      <c r="AB286" s="135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</row>
    <row r="287" spans="1:38">
      <c r="A287" s="28"/>
      <c r="B287" s="133"/>
      <c r="C287" s="133"/>
      <c r="D287" s="133"/>
      <c r="E287" s="133"/>
      <c r="F287" s="133"/>
      <c r="G287" s="133"/>
      <c r="H287" s="133"/>
      <c r="I287" s="133"/>
      <c r="J287" s="133"/>
      <c r="K287" s="133"/>
      <c r="L287" s="133"/>
      <c r="M287" s="134"/>
      <c r="N287" s="134"/>
      <c r="O287" s="134"/>
      <c r="P287" s="134"/>
      <c r="Q287" s="134"/>
      <c r="R287" s="134"/>
      <c r="S287" s="134"/>
      <c r="T287" s="134"/>
      <c r="U287" s="135"/>
      <c r="V287" s="135"/>
      <c r="W287" s="135"/>
      <c r="X287" s="135"/>
      <c r="Y287" s="135"/>
      <c r="Z287" s="135"/>
      <c r="AA287" s="135"/>
      <c r="AB287" s="135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</row>
    <row r="288" spans="1:38">
      <c r="A288" s="28"/>
      <c r="B288" s="133"/>
      <c r="C288" s="133"/>
      <c r="D288" s="133"/>
      <c r="E288" s="133"/>
      <c r="F288" s="133"/>
      <c r="G288" s="133"/>
      <c r="H288" s="133"/>
      <c r="I288" s="133"/>
      <c r="J288" s="133"/>
      <c r="K288" s="133"/>
      <c r="L288" s="133"/>
      <c r="M288" s="134"/>
      <c r="N288" s="134"/>
      <c r="O288" s="134"/>
      <c r="P288" s="134"/>
      <c r="Q288" s="134"/>
      <c r="R288" s="134"/>
      <c r="S288" s="134"/>
      <c r="T288" s="134"/>
      <c r="U288" s="135"/>
      <c r="V288" s="135"/>
      <c r="W288" s="135"/>
      <c r="X288" s="135"/>
      <c r="Y288" s="135"/>
      <c r="Z288" s="135"/>
      <c r="AA288" s="135"/>
      <c r="AB288" s="135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</row>
    <row r="289" spans="1:38">
      <c r="A289" s="28"/>
      <c r="B289" s="133"/>
      <c r="C289" s="133"/>
      <c r="D289" s="133"/>
      <c r="E289" s="133"/>
      <c r="F289" s="133"/>
      <c r="G289" s="133"/>
      <c r="H289" s="133"/>
      <c r="I289" s="133"/>
      <c r="J289" s="133"/>
      <c r="K289" s="133"/>
      <c r="L289" s="133"/>
      <c r="M289" s="134"/>
      <c r="N289" s="134"/>
      <c r="O289" s="134"/>
      <c r="P289" s="134"/>
      <c r="Q289" s="134"/>
      <c r="R289" s="134"/>
      <c r="S289" s="134"/>
      <c r="T289" s="134"/>
      <c r="U289" s="135"/>
      <c r="V289" s="135"/>
      <c r="W289" s="135"/>
      <c r="X289" s="135"/>
      <c r="Y289" s="135"/>
      <c r="Z289" s="135"/>
      <c r="AA289" s="135"/>
      <c r="AB289" s="135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</row>
    <row r="290" spans="1:38">
      <c r="A290" s="28"/>
      <c r="B290" s="133"/>
      <c r="C290" s="133"/>
      <c r="D290" s="133"/>
      <c r="E290" s="133"/>
      <c r="F290" s="133"/>
      <c r="G290" s="133"/>
      <c r="H290" s="133"/>
      <c r="I290" s="133"/>
      <c r="J290" s="133"/>
      <c r="K290" s="133"/>
      <c r="L290" s="133"/>
      <c r="M290" s="134"/>
      <c r="N290" s="134"/>
      <c r="O290" s="134"/>
      <c r="P290" s="134"/>
      <c r="Q290" s="134"/>
      <c r="R290" s="134"/>
      <c r="S290" s="134"/>
      <c r="T290" s="134"/>
      <c r="U290" s="135"/>
      <c r="V290" s="135"/>
      <c r="W290" s="135"/>
      <c r="X290" s="135"/>
      <c r="Y290" s="135"/>
      <c r="Z290" s="135"/>
      <c r="AA290" s="135"/>
      <c r="AB290" s="135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</row>
    <row r="291" spans="1:38">
      <c r="A291" s="28"/>
      <c r="B291" s="133"/>
      <c r="C291" s="133"/>
      <c r="D291" s="133"/>
      <c r="E291" s="133"/>
      <c r="F291" s="133"/>
      <c r="G291" s="133"/>
      <c r="H291" s="133"/>
      <c r="I291" s="133"/>
      <c r="J291" s="133"/>
      <c r="K291" s="133"/>
      <c r="L291" s="133"/>
      <c r="M291" s="134"/>
      <c r="N291" s="134"/>
      <c r="O291" s="134"/>
      <c r="P291" s="134"/>
      <c r="Q291" s="134"/>
      <c r="R291" s="134"/>
      <c r="S291" s="134"/>
      <c r="T291" s="134"/>
      <c r="U291" s="135"/>
      <c r="V291" s="135"/>
      <c r="W291" s="135"/>
      <c r="X291" s="135"/>
      <c r="Y291" s="135"/>
      <c r="Z291" s="135"/>
      <c r="AA291" s="135"/>
      <c r="AB291" s="135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</row>
    <row r="292" spans="1:38">
      <c r="A292" s="28"/>
      <c r="B292" s="133"/>
      <c r="C292" s="133"/>
      <c r="D292" s="133"/>
      <c r="E292" s="133"/>
      <c r="F292" s="133"/>
      <c r="G292" s="133"/>
      <c r="H292" s="133"/>
      <c r="I292" s="133"/>
      <c r="J292" s="133"/>
      <c r="K292" s="133"/>
      <c r="L292" s="133"/>
      <c r="M292" s="134"/>
      <c r="N292" s="134"/>
      <c r="O292" s="134"/>
      <c r="P292" s="134"/>
      <c r="Q292" s="134"/>
      <c r="R292" s="134"/>
      <c r="S292" s="134"/>
      <c r="T292" s="134"/>
      <c r="U292" s="135"/>
      <c r="V292" s="135"/>
      <c r="W292" s="135"/>
      <c r="X292" s="135"/>
      <c r="Y292" s="135"/>
      <c r="Z292" s="135"/>
      <c r="AA292" s="135"/>
      <c r="AB292" s="135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</row>
    <row r="293" spans="1:38">
      <c r="A293" s="26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5"/>
      <c r="V293" s="135"/>
      <c r="W293" s="135"/>
      <c r="X293" s="135"/>
      <c r="Y293" s="135"/>
      <c r="Z293" s="135"/>
      <c r="AA293" s="135"/>
      <c r="AB293" s="135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</row>
    <row r="294" spans="1:38">
      <c r="A294" s="26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5"/>
      <c r="V294" s="135"/>
      <c r="W294" s="135"/>
      <c r="X294" s="135"/>
      <c r="Y294" s="135"/>
      <c r="Z294" s="135"/>
      <c r="AA294" s="135"/>
      <c r="AB294" s="135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</row>
  </sheetData>
  <mergeCells count="33">
    <mergeCell ref="B31:AL31"/>
    <mergeCell ref="N19:R19"/>
    <mergeCell ref="B78:AL78"/>
    <mergeCell ref="E17:F19"/>
    <mergeCell ref="AD16:AD19"/>
    <mergeCell ref="AF18:AF19"/>
    <mergeCell ref="AK18:AK19"/>
    <mergeCell ref="G17:H19"/>
    <mergeCell ref="I19:J19"/>
    <mergeCell ref="AL18:AL19"/>
    <mergeCell ref="X19:Z19"/>
    <mergeCell ref="S16:AB18"/>
    <mergeCell ref="I17:R18"/>
    <mergeCell ref="AE18:AE19"/>
    <mergeCell ref="L19:M19"/>
    <mergeCell ref="S19:T19"/>
    <mergeCell ref="AA19:AB19"/>
    <mergeCell ref="AE16:AJ17"/>
    <mergeCell ref="AK16:AL17"/>
    <mergeCell ref="AG18:AG19"/>
    <mergeCell ref="D9:AL9"/>
    <mergeCell ref="B17:D19"/>
    <mergeCell ref="AC16:AC19"/>
    <mergeCell ref="D10:AL10"/>
    <mergeCell ref="D11:AL11"/>
    <mergeCell ref="B16:R16"/>
    <mergeCell ref="AE2:AL2"/>
    <mergeCell ref="AE4:AL5"/>
    <mergeCell ref="J13:AL13"/>
    <mergeCell ref="J14:AL14"/>
    <mergeCell ref="D7:AL7"/>
    <mergeCell ref="D6:AL6"/>
    <mergeCell ref="D8:AL8"/>
  </mergeCells>
  <phoneticPr fontId="21" type="noConversion"/>
  <printOptions horizontalCentered="1"/>
  <pageMargins left="0.19685039370078741" right="0.19685039370078741" top="0.39370078740157483" bottom="0.19685039370078741" header="0.31496062992125984" footer="0.15748031496062992"/>
  <pageSetup paperSize="8" scale="56" firstPageNumber="34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84"/>
  <sheetViews>
    <sheetView showWhiteSpace="0" topLeftCell="N1" zoomScale="60" zoomScaleNormal="60" zoomScaleSheetLayoutView="100" workbookViewId="0">
      <selection activeCell="AQ30" sqref="AQ30"/>
    </sheetView>
  </sheetViews>
  <sheetFormatPr defaultRowHeight="15"/>
  <cols>
    <col min="1" max="1" width="5" customWidth="1"/>
    <col min="2" max="2" width="5.28515625" customWidth="1"/>
    <col min="3" max="4" width="5" customWidth="1"/>
    <col min="5" max="6" width="5.85546875" customWidth="1"/>
    <col min="7" max="7" width="6.42578125" customWidth="1"/>
    <col min="8" max="8" width="6.7109375" customWidth="1"/>
    <col min="9" max="9" width="6" customWidth="1"/>
    <col min="10" max="10" width="4.42578125" customWidth="1"/>
    <col min="11" max="11" width="5.140625" customWidth="1"/>
    <col min="12" max="12" width="5.7109375" customWidth="1"/>
    <col min="13" max="16" width="6.85546875" customWidth="1"/>
    <col min="17" max="17" width="5.5703125" customWidth="1"/>
    <col min="18" max="20" width="5" customWidth="1"/>
    <col min="21" max="21" width="5.7109375" customWidth="1"/>
    <col min="22" max="22" width="5.42578125" customWidth="1"/>
    <col min="23" max="26" width="5" customWidth="1"/>
    <col min="27" max="27" width="4.42578125" customWidth="1"/>
    <col min="28" max="28" width="67.7109375" customWidth="1"/>
    <col min="29" max="29" width="18.42578125" customWidth="1"/>
    <col min="30" max="30" width="13" customWidth="1"/>
    <col min="31" max="31" width="14.28515625" customWidth="1"/>
    <col min="32" max="32" width="32.28515625" customWidth="1"/>
    <col min="33" max="33" width="22.7109375" customWidth="1"/>
    <col min="34" max="34" width="13.7109375" style="3" customWidth="1"/>
    <col min="35" max="62" width="9.140625" style="3"/>
  </cols>
  <sheetData>
    <row r="1" spans="1:62" ht="101.25" customHeight="1">
      <c r="AB1" s="54"/>
      <c r="AF1" s="150" t="s">
        <v>160</v>
      </c>
      <c r="AG1" s="203"/>
    </row>
    <row r="2" spans="1:62" ht="18.75">
      <c r="AB2" s="54"/>
      <c r="AF2" s="203" t="s">
        <v>161</v>
      </c>
      <c r="AG2" s="203"/>
    </row>
    <row r="3" spans="1:62" ht="78.75" customHeight="1">
      <c r="AF3" s="153" t="s">
        <v>137</v>
      </c>
      <c r="AG3" s="153"/>
    </row>
    <row r="4" spans="1:62" ht="16.5" customHeight="1">
      <c r="A4" s="9"/>
      <c r="B4" s="9"/>
      <c r="C4" s="206" t="s">
        <v>124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</row>
    <row r="5" spans="1:62" ht="15.75" customHeight="1">
      <c r="A5" s="9"/>
      <c r="B5" s="9"/>
      <c r="C5" s="206" t="s">
        <v>139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</row>
    <row r="6" spans="1:62" ht="10.5" customHeight="1">
      <c r="A6" s="9"/>
      <c r="B6" s="9"/>
      <c r="C6" s="207" t="s">
        <v>146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</row>
    <row r="7" spans="1:62" ht="12.75" customHeight="1">
      <c r="A7" s="9"/>
      <c r="B7" s="9"/>
      <c r="C7" s="203" t="s">
        <v>123</v>
      </c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</row>
    <row r="8" spans="1:62" s="53" customFormat="1" ht="14.25" customHeight="1">
      <c r="A8" s="51"/>
      <c r="B8" s="51"/>
      <c r="C8" s="204" t="s">
        <v>135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</row>
    <row r="9" spans="1:62" ht="14.25" customHeight="1">
      <c r="A9" s="9"/>
      <c r="B9" s="9"/>
      <c r="C9" s="206" t="s">
        <v>140</v>
      </c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</row>
    <row r="10" spans="1:62" ht="5.25" customHeight="1">
      <c r="A10" s="9"/>
      <c r="B10" s="9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</row>
    <row r="11" spans="1:62" ht="16.5" customHeight="1">
      <c r="A11" s="9"/>
      <c r="B11" s="9"/>
      <c r="C11" s="187" t="s">
        <v>68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</row>
    <row r="12" spans="1:62" s="1" customFormat="1" ht="15.75" customHeight="1">
      <c r="A12" s="9"/>
      <c r="B12" s="9"/>
      <c r="C12" s="154" t="s">
        <v>125</v>
      </c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s="1" customFormat="1" ht="15.75" customHeight="1">
      <c r="A13" s="9"/>
      <c r="B13" s="9"/>
      <c r="C13" s="193" t="s">
        <v>142</v>
      </c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s="1" customFormat="1" ht="24" customHeight="1">
      <c r="A14" s="160" t="s">
        <v>69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 t="s">
        <v>95</v>
      </c>
      <c r="S14" s="160"/>
      <c r="T14" s="160"/>
      <c r="U14" s="160"/>
      <c r="V14" s="160"/>
      <c r="W14" s="160"/>
      <c r="X14" s="160"/>
      <c r="Y14" s="160"/>
      <c r="Z14" s="160"/>
      <c r="AA14" s="160"/>
      <c r="AB14" s="161" t="s">
        <v>96</v>
      </c>
      <c r="AC14" s="161" t="s">
        <v>59</v>
      </c>
      <c r="AD14" s="160" t="s">
        <v>122</v>
      </c>
      <c r="AE14" s="160"/>
      <c r="AF14" s="160"/>
      <c r="AG14" s="160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s="1" customFormat="1">
      <c r="A15" s="194" t="s">
        <v>105</v>
      </c>
      <c r="B15" s="195"/>
      <c r="C15" s="196"/>
      <c r="D15" s="194" t="s">
        <v>106</v>
      </c>
      <c r="E15" s="196"/>
      <c r="F15" s="194" t="s">
        <v>107</v>
      </c>
      <c r="G15" s="196"/>
      <c r="H15" s="160" t="s">
        <v>104</v>
      </c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73"/>
      <c r="AC15" s="173"/>
      <c r="AD15" s="160" t="s">
        <v>121</v>
      </c>
      <c r="AE15" s="160" t="s">
        <v>120</v>
      </c>
      <c r="AF15" s="160" t="s">
        <v>119</v>
      </c>
      <c r="AG15" s="160" t="s">
        <v>118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s="1" customFormat="1">
      <c r="A16" s="197"/>
      <c r="B16" s="198"/>
      <c r="C16" s="199"/>
      <c r="D16" s="197"/>
      <c r="E16" s="199"/>
      <c r="F16" s="197"/>
      <c r="G16" s="199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73"/>
      <c r="AC16" s="173"/>
      <c r="AD16" s="160"/>
      <c r="AE16" s="160"/>
      <c r="AF16" s="160"/>
      <c r="AG16" s="160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s="1" customFormat="1" ht="21" customHeight="1">
      <c r="A17" s="197"/>
      <c r="B17" s="198"/>
      <c r="C17" s="199"/>
      <c r="D17" s="197"/>
      <c r="E17" s="199"/>
      <c r="F17" s="197"/>
      <c r="G17" s="199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73"/>
      <c r="AC17" s="173"/>
      <c r="AD17" s="160"/>
      <c r="AE17" s="160"/>
      <c r="AF17" s="160"/>
      <c r="AG17" s="160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s="1" customFormat="1" ht="40.15" customHeight="1">
      <c r="A18" s="200"/>
      <c r="B18" s="201"/>
      <c r="C18" s="202"/>
      <c r="D18" s="200"/>
      <c r="E18" s="202"/>
      <c r="F18" s="200"/>
      <c r="G18" s="202"/>
      <c r="H18" s="188" t="s">
        <v>149</v>
      </c>
      <c r="I18" s="214"/>
      <c r="J18" s="59" t="s">
        <v>148</v>
      </c>
      <c r="K18" s="188" t="s">
        <v>147</v>
      </c>
      <c r="L18" s="189"/>
      <c r="M18" s="190" t="s">
        <v>150</v>
      </c>
      <c r="N18" s="191"/>
      <c r="O18" s="191"/>
      <c r="P18" s="191"/>
      <c r="Q18" s="192"/>
      <c r="R18" s="188" t="s">
        <v>149</v>
      </c>
      <c r="S18" s="214"/>
      <c r="T18" s="59" t="s">
        <v>148</v>
      </c>
      <c r="U18" s="59" t="s">
        <v>155</v>
      </c>
      <c r="V18" s="59" t="s">
        <v>156</v>
      </c>
      <c r="W18" s="188" t="s">
        <v>157</v>
      </c>
      <c r="X18" s="213"/>
      <c r="Y18" s="214"/>
      <c r="Z18" s="188" t="s">
        <v>158</v>
      </c>
      <c r="AA18" s="214"/>
      <c r="AB18" s="174"/>
      <c r="AC18" s="174"/>
      <c r="AD18" s="59"/>
      <c r="AE18" s="59"/>
      <c r="AF18" s="59"/>
      <c r="AG18" s="59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s="1" customFormat="1" ht="15.75" customHeight="1">
      <c r="A19" s="46">
        <v>1</v>
      </c>
      <c r="B19" s="46">
        <v>2</v>
      </c>
      <c r="C19" s="46">
        <v>3</v>
      </c>
      <c r="D19" s="47">
        <v>4</v>
      </c>
      <c r="E19" s="47">
        <v>5</v>
      </c>
      <c r="F19" s="47">
        <v>6</v>
      </c>
      <c r="G19" s="47">
        <v>7</v>
      </c>
      <c r="H19" s="47">
        <v>8</v>
      </c>
      <c r="I19" s="46">
        <v>9</v>
      </c>
      <c r="J19" s="46">
        <v>10</v>
      </c>
      <c r="K19" s="46">
        <v>11</v>
      </c>
      <c r="L19" s="46">
        <v>12</v>
      </c>
      <c r="M19" s="46">
        <v>13</v>
      </c>
      <c r="N19" s="46">
        <v>14</v>
      </c>
      <c r="O19" s="46">
        <v>15</v>
      </c>
      <c r="P19" s="46">
        <v>16</v>
      </c>
      <c r="Q19" s="46">
        <v>17</v>
      </c>
      <c r="R19" s="46">
        <f t="shared" ref="R19:AB19" si="0">Q19+1</f>
        <v>18</v>
      </c>
      <c r="S19" s="46">
        <f t="shared" si="0"/>
        <v>19</v>
      </c>
      <c r="T19" s="46">
        <f t="shared" si="0"/>
        <v>20</v>
      </c>
      <c r="U19" s="46">
        <f t="shared" si="0"/>
        <v>21</v>
      </c>
      <c r="V19" s="46">
        <f t="shared" si="0"/>
        <v>22</v>
      </c>
      <c r="W19" s="46">
        <f t="shared" si="0"/>
        <v>23</v>
      </c>
      <c r="X19" s="46">
        <f t="shared" si="0"/>
        <v>24</v>
      </c>
      <c r="Y19" s="46">
        <f t="shared" si="0"/>
        <v>25</v>
      </c>
      <c r="Z19" s="46">
        <f t="shared" si="0"/>
        <v>26</v>
      </c>
      <c r="AA19" s="46">
        <f t="shared" si="0"/>
        <v>27</v>
      </c>
      <c r="AB19" s="46">
        <f t="shared" si="0"/>
        <v>28</v>
      </c>
      <c r="AC19" s="46">
        <f>AB19+1</f>
        <v>29</v>
      </c>
      <c r="AD19" s="46">
        <f>AC19+1</f>
        <v>30</v>
      </c>
      <c r="AE19" s="46">
        <f>AD19+1</f>
        <v>31</v>
      </c>
      <c r="AF19" s="46">
        <f>AE19+1</f>
        <v>32</v>
      </c>
      <c r="AG19" s="46">
        <f>AF19+1</f>
        <v>33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s="1" customFormat="1">
      <c r="A20" s="45"/>
      <c r="B20" s="4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3" t="s">
        <v>73</v>
      </c>
      <c r="AC20" s="40" t="s">
        <v>62</v>
      </c>
      <c r="AD20" s="39"/>
      <c r="AE20" s="39"/>
      <c r="AF20" s="39"/>
      <c r="AG20" s="39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s="1" customFormat="1">
      <c r="A21" s="45"/>
      <c r="B21" s="45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3" t="s">
        <v>117</v>
      </c>
      <c r="AC21" s="40" t="s">
        <v>62</v>
      </c>
      <c r="AD21" s="39"/>
      <c r="AE21" s="39"/>
      <c r="AF21" s="39"/>
      <c r="AG21" s="39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s="1" customForma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41" t="s">
        <v>116</v>
      </c>
      <c r="AC22" s="40"/>
      <c r="AD22" s="39"/>
      <c r="AE22" s="39"/>
      <c r="AF22" s="39"/>
      <c r="AG22" s="39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s="1" customForma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41" t="s">
        <v>81</v>
      </c>
      <c r="AC23" s="40" t="s">
        <v>63</v>
      </c>
      <c r="AD23" s="39"/>
      <c r="AE23" s="39"/>
      <c r="AF23" s="39"/>
      <c r="AG23" s="39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s="1" customForma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1" t="s">
        <v>82</v>
      </c>
      <c r="AC24" s="40" t="s">
        <v>63</v>
      </c>
      <c r="AD24" s="39"/>
      <c r="AE24" s="39"/>
      <c r="AF24" s="39"/>
      <c r="AG24" s="39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s="1" customForma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41" t="s">
        <v>71</v>
      </c>
      <c r="AC25" s="40"/>
      <c r="AD25" s="39"/>
      <c r="AE25" s="39"/>
      <c r="AF25" s="39"/>
      <c r="AG25" s="39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s="1" customForma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41" t="s">
        <v>83</v>
      </c>
      <c r="AC26" s="40" t="s">
        <v>63</v>
      </c>
      <c r="AD26" s="39"/>
      <c r="AE26" s="39"/>
      <c r="AF26" s="39"/>
      <c r="AG26" s="39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s="1" customForma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41" t="s">
        <v>84</v>
      </c>
      <c r="AC27" s="40" t="s">
        <v>63</v>
      </c>
      <c r="AD27" s="39"/>
      <c r="AE27" s="39"/>
      <c r="AF27" s="39"/>
      <c r="AG27" s="39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s="1" customForma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41" t="s">
        <v>115</v>
      </c>
      <c r="AC28" s="40" t="s">
        <v>62</v>
      </c>
      <c r="AD28" s="39"/>
      <c r="AE28" s="39"/>
      <c r="AF28" s="39"/>
      <c r="AG28" s="39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s="1" customForma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1" t="s">
        <v>74</v>
      </c>
      <c r="AC29" s="40" t="s">
        <v>62</v>
      </c>
      <c r="AD29" s="39"/>
      <c r="AE29" s="39"/>
      <c r="AF29" s="39"/>
      <c r="AG29" s="39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s="1" customForma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41" t="s">
        <v>85</v>
      </c>
      <c r="AC30" s="40" t="s">
        <v>63</v>
      </c>
      <c r="AD30" s="39"/>
      <c r="AE30" s="39"/>
      <c r="AF30" s="39"/>
      <c r="AG30" s="39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1" customFormat="1" ht="14.4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41" t="s">
        <v>86</v>
      </c>
      <c r="AC31" s="40" t="s">
        <v>63</v>
      </c>
      <c r="AD31" s="39"/>
      <c r="AE31" s="39"/>
      <c r="AF31" s="39"/>
      <c r="AG31" s="39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s="1" customForma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41" t="s">
        <v>79</v>
      </c>
      <c r="AC32" s="40" t="s">
        <v>62</v>
      </c>
      <c r="AD32" s="39"/>
      <c r="AE32" s="39"/>
      <c r="AF32" s="39"/>
      <c r="AG32" s="39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s="1" customForma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41" t="s">
        <v>87</v>
      </c>
      <c r="AC33" s="40" t="s">
        <v>63</v>
      </c>
      <c r="AD33" s="39"/>
      <c r="AE33" s="39"/>
      <c r="AF33" s="39"/>
      <c r="AG33" s="39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s="1" customForma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1" t="s">
        <v>88</v>
      </c>
      <c r="AC34" s="40" t="s">
        <v>64</v>
      </c>
      <c r="AD34" s="39"/>
      <c r="AE34" s="39"/>
      <c r="AF34" s="39"/>
      <c r="AG34" s="39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s="1" customForma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2" t="s">
        <v>110</v>
      </c>
      <c r="AC35" s="40" t="s">
        <v>62</v>
      </c>
      <c r="AD35" s="39"/>
      <c r="AE35" s="39"/>
      <c r="AF35" s="39"/>
      <c r="AG35" s="39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s="1" customForma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1" t="s">
        <v>89</v>
      </c>
      <c r="AC36" s="40" t="s">
        <v>63</v>
      </c>
      <c r="AD36" s="39"/>
      <c r="AE36" s="39"/>
      <c r="AF36" s="39"/>
      <c r="AG36" s="39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s="1" customForma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1" t="s">
        <v>90</v>
      </c>
      <c r="AC37" s="40" t="s">
        <v>63</v>
      </c>
      <c r="AD37" s="39"/>
      <c r="AE37" s="39"/>
      <c r="AF37" s="39"/>
      <c r="AG37" s="39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s="1" customForma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41" t="s">
        <v>75</v>
      </c>
      <c r="AC38" s="40" t="s">
        <v>62</v>
      </c>
      <c r="AD38" s="39"/>
      <c r="AE38" s="39"/>
      <c r="AF38" s="39"/>
      <c r="AG38" s="39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s="1" customForma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41" t="s">
        <v>91</v>
      </c>
      <c r="AC39" s="40" t="s">
        <v>63</v>
      </c>
      <c r="AD39" s="39"/>
      <c r="AE39" s="39"/>
      <c r="AF39" s="39"/>
      <c r="AG39" s="39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s="1" customForma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41" t="s">
        <v>92</v>
      </c>
      <c r="AC40" s="40" t="s">
        <v>63</v>
      </c>
      <c r="AD40" s="39"/>
      <c r="AE40" s="39"/>
      <c r="AF40" s="39"/>
      <c r="AG40" s="39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s="1" customFormat="1" ht="13.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41" t="s">
        <v>80</v>
      </c>
      <c r="AC41" s="40" t="s">
        <v>62</v>
      </c>
      <c r="AD41" s="39"/>
      <c r="AE41" s="39"/>
      <c r="AF41" s="39"/>
      <c r="AG41" s="39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s="1" customForma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41" t="s">
        <v>89</v>
      </c>
      <c r="AC42" s="40" t="s">
        <v>63</v>
      </c>
      <c r="AD42" s="39"/>
      <c r="AE42" s="39"/>
      <c r="AF42" s="39"/>
      <c r="AG42" s="39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s="1" customFormat="1" ht="17.2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41" t="s">
        <v>90</v>
      </c>
      <c r="AC43" s="40" t="s">
        <v>64</v>
      </c>
      <c r="AD43" s="39"/>
      <c r="AE43" s="39"/>
      <c r="AF43" s="39"/>
      <c r="AG43" s="39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s="1" customFormat="1" ht="16.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42" t="s">
        <v>98</v>
      </c>
      <c r="AC44" s="40" t="s">
        <v>72</v>
      </c>
      <c r="AD44" s="39"/>
      <c r="AE44" s="39"/>
      <c r="AF44" s="39"/>
      <c r="AG44" s="39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s="1" customForma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41" t="s">
        <v>114</v>
      </c>
      <c r="AC45" s="40" t="s">
        <v>63</v>
      </c>
      <c r="AD45" s="39"/>
      <c r="AE45" s="39"/>
      <c r="AF45" s="39"/>
      <c r="AG45" s="39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s="1" customFormat="1" ht="1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41" t="s">
        <v>109</v>
      </c>
      <c r="AC46" s="40" t="s">
        <v>62</v>
      </c>
      <c r="AD46" s="39"/>
      <c r="AE46" s="39"/>
      <c r="AF46" s="39"/>
      <c r="AG46" s="39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s="1" customForma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1" t="s">
        <v>89</v>
      </c>
      <c r="AC47" s="40" t="s">
        <v>63</v>
      </c>
      <c r="AD47" s="39"/>
      <c r="AE47" s="39"/>
      <c r="AF47" s="39"/>
      <c r="AG47" s="39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s="1" customFormat="1" ht="13.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41" t="s">
        <v>93</v>
      </c>
      <c r="AC48" s="40" t="s">
        <v>63</v>
      </c>
      <c r="AD48" s="39"/>
      <c r="AE48" s="39"/>
      <c r="AF48" s="39"/>
      <c r="AG48" s="39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s="1" customForma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41" t="s">
        <v>113</v>
      </c>
      <c r="AC49" s="40" t="s">
        <v>62</v>
      </c>
      <c r="AD49" s="39"/>
      <c r="AE49" s="39"/>
      <c r="AF49" s="39"/>
      <c r="AG49" s="39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s="1" customForma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41" t="s">
        <v>76</v>
      </c>
      <c r="AC50" s="40" t="s">
        <v>62</v>
      </c>
      <c r="AD50" s="39"/>
      <c r="AE50" s="39"/>
      <c r="AF50" s="39"/>
      <c r="AG50" s="39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s="1" customForma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41" t="s">
        <v>85</v>
      </c>
      <c r="AC51" s="40" t="s">
        <v>63</v>
      </c>
      <c r="AD51" s="39"/>
      <c r="AE51" s="39"/>
      <c r="AF51" s="39"/>
      <c r="AG51" s="39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s="1" customFormat="1" ht="16.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41" t="s">
        <v>94</v>
      </c>
      <c r="AC52" s="40" t="s">
        <v>63</v>
      </c>
      <c r="AD52" s="39"/>
      <c r="AE52" s="39"/>
      <c r="AF52" s="39"/>
      <c r="AG52" s="39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s="1" customFormat="1" ht="12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41" t="s">
        <v>99</v>
      </c>
      <c r="AC53" s="40" t="s">
        <v>72</v>
      </c>
      <c r="AD53" s="39"/>
      <c r="AE53" s="39"/>
      <c r="AF53" s="39"/>
      <c r="AG53" s="39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s="1" customForma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41" t="s">
        <v>100</v>
      </c>
      <c r="AC54" s="40" t="s">
        <v>63</v>
      </c>
      <c r="AD54" s="39"/>
      <c r="AE54" s="39"/>
      <c r="AF54" s="39"/>
      <c r="AG54" s="39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s="1" customFormat="1" ht="1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42" t="s">
        <v>101</v>
      </c>
      <c r="AC55" s="40" t="s">
        <v>72</v>
      </c>
      <c r="AD55" s="39"/>
      <c r="AE55" s="39"/>
      <c r="AF55" s="39"/>
      <c r="AG55" s="39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s="1" customForma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41" t="s">
        <v>100</v>
      </c>
      <c r="AC56" s="40" t="s">
        <v>63</v>
      </c>
      <c r="AD56" s="39"/>
      <c r="AE56" s="39"/>
      <c r="AF56" s="39"/>
      <c r="AG56" s="39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s="1" customForma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41" t="s">
        <v>77</v>
      </c>
      <c r="AC57" s="40" t="s">
        <v>62</v>
      </c>
      <c r="AD57" s="39"/>
      <c r="AE57" s="39"/>
      <c r="AF57" s="39"/>
      <c r="AG57" s="39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s="1" customForma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41" t="s">
        <v>85</v>
      </c>
      <c r="AC58" s="40" t="s">
        <v>63</v>
      </c>
      <c r="AD58" s="39"/>
      <c r="AE58" s="39"/>
      <c r="AF58" s="39"/>
      <c r="AG58" s="39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s="1" customForma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41" t="s">
        <v>94</v>
      </c>
      <c r="AC59" s="40" t="s">
        <v>63</v>
      </c>
      <c r="AD59" s="39"/>
      <c r="AE59" s="39"/>
      <c r="AF59" s="39"/>
      <c r="AG59" s="39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s="1" customFormat="1" ht="14.2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41" t="s">
        <v>102</v>
      </c>
      <c r="AC60" s="40" t="s">
        <v>72</v>
      </c>
      <c r="AD60" s="39"/>
      <c r="AE60" s="39"/>
      <c r="AF60" s="39"/>
      <c r="AG60" s="39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s="1" customForma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41" t="s">
        <v>100</v>
      </c>
      <c r="AC61" s="40" t="s">
        <v>63</v>
      </c>
      <c r="AD61" s="39"/>
      <c r="AE61" s="39"/>
      <c r="AF61" s="39"/>
      <c r="AG61" s="39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s="1" customFormat="1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42" t="s">
        <v>103</v>
      </c>
      <c r="AC62" s="40" t="s">
        <v>72</v>
      </c>
      <c r="AD62" s="39"/>
      <c r="AE62" s="39"/>
      <c r="AF62" s="39"/>
      <c r="AG62" s="39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s="1" customForma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41" t="s">
        <v>100</v>
      </c>
      <c r="AC63" s="40" t="s">
        <v>64</v>
      </c>
      <c r="AD63" s="39"/>
      <c r="AE63" s="39"/>
      <c r="AF63" s="39"/>
      <c r="AG63" s="39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s="1" customForma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41" t="s">
        <v>108</v>
      </c>
      <c r="AC64" s="40" t="s">
        <v>62</v>
      </c>
      <c r="AD64" s="39"/>
      <c r="AE64" s="39"/>
      <c r="AF64" s="39"/>
      <c r="AG64" s="39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s="1" customForma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41" t="s">
        <v>78</v>
      </c>
      <c r="AC65" s="40" t="s">
        <v>63</v>
      </c>
      <c r="AD65" s="39"/>
      <c r="AE65" s="39"/>
      <c r="AF65" s="39"/>
      <c r="AG65" s="39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s="1" customFormat="1" ht="16.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42" t="s">
        <v>112</v>
      </c>
      <c r="AC66" s="40" t="s">
        <v>62</v>
      </c>
      <c r="AD66" s="39"/>
      <c r="AE66" s="39"/>
      <c r="AF66" s="39"/>
      <c r="AG66" s="39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s="1" customFormat="1" ht="24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42" t="s">
        <v>131</v>
      </c>
      <c r="AC67" s="40" t="s">
        <v>62</v>
      </c>
      <c r="AD67" s="39"/>
      <c r="AE67" s="39"/>
      <c r="AF67" s="39"/>
      <c r="AG67" s="39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s="1" customFormat="1" ht="24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41" t="s">
        <v>132</v>
      </c>
      <c r="AC68" s="40" t="s">
        <v>62</v>
      </c>
      <c r="AD68" s="39"/>
      <c r="AE68" s="39"/>
      <c r="AF68" s="39"/>
      <c r="AG68" s="39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s="1" customFormat="1" ht="24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41" t="s">
        <v>133</v>
      </c>
      <c r="AC69" s="40" t="s">
        <v>62</v>
      </c>
      <c r="AD69" s="39"/>
      <c r="AE69" s="39"/>
      <c r="AF69" s="39"/>
      <c r="AG69" s="39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s="1" customFormat="1" ht="26.2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41" t="s">
        <v>134</v>
      </c>
      <c r="AC70" s="40" t="s">
        <v>62</v>
      </c>
      <c r="AD70" s="39"/>
      <c r="AE70" s="39"/>
      <c r="AF70" s="39"/>
      <c r="AG70" s="39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s="33" customFormat="1" ht="9.75" customHeight="1"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</row>
    <row r="72" spans="1:62" s="33" customFormat="1" ht="12.75">
      <c r="J72" s="211" t="s">
        <v>130</v>
      </c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</row>
    <row r="73" spans="1:62" s="33" customFormat="1" ht="16.5" customHeight="1">
      <c r="J73" s="208" t="s">
        <v>126</v>
      </c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8"/>
      <c r="AE73" s="208"/>
      <c r="AF73" s="209"/>
      <c r="AG73" s="210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</row>
    <row r="74" spans="1:62" s="33" customFormat="1" ht="12.75">
      <c r="J74" s="208" t="s">
        <v>127</v>
      </c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38"/>
      <c r="AG74" s="37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</row>
    <row r="75" spans="1:62" s="33" customFormat="1" ht="12.75">
      <c r="J75" s="208" t="s">
        <v>128</v>
      </c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38"/>
      <c r="AG75" s="37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</row>
    <row r="76" spans="1:62" s="33" customFormat="1" ht="12.75" customHeight="1">
      <c r="J76" s="50"/>
      <c r="K76" s="208" t="s">
        <v>144</v>
      </c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</row>
    <row r="77" spans="1:62" s="33" customFormat="1" ht="37.5" customHeight="1">
      <c r="B77" s="216" t="s">
        <v>143</v>
      </c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E77" s="217" t="s">
        <v>111</v>
      </c>
      <c r="AF77" s="217"/>
      <c r="AG77" s="217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</row>
    <row r="78" spans="1:62" s="33" customFormat="1" ht="37.5" customHeight="1">
      <c r="B78" s="36"/>
      <c r="C78" s="36"/>
      <c r="D78" s="36"/>
      <c r="E78" s="36"/>
      <c r="F78" s="36"/>
      <c r="G78" s="36"/>
      <c r="H78" s="36"/>
      <c r="I78" s="36"/>
      <c r="J78" s="215" t="s">
        <v>145</v>
      </c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36"/>
      <c r="V78" s="36"/>
      <c r="W78" s="36"/>
      <c r="X78" s="36"/>
      <c r="Y78" s="36"/>
      <c r="Z78" s="36"/>
      <c r="AA78" s="36"/>
      <c r="AB78" s="36"/>
      <c r="AE78" s="35"/>
      <c r="AF78" s="35"/>
      <c r="AG78" s="58" t="s">
        <v>159</v>
      </c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</row>
    <row r="79" spans="1:62" s="30" customFormat="1" ht="23.25">
      <c r="AF79" s="32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</row>
    <row r="80" spans="1:62" s="1" customFormat="1"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34:62" s="1" customFormat="1"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34:62" s="1" customFormat="1"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34:62" s="1" customFormat="1"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34:62" s="1" customFormat="1"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</row>
  </sheetData>
  <mergeCells count="42">
    <mergeCell ref="J78:T78"/>
    <mergeCell ref="B77:AB77"/>
    <mergeCell ref="K76:AF76"/>
    <mergeCell ref="J74:AE74"/>
    <mergeCell ref="AE77:AG77"/>
    <mergeCell ref="J75:AE75"/>
    <mergeCell ref="J73:AE73"/>
    <mergeCell ref="AF73:AG73"/>
    <mergeCell ref="J72:AG72"/>
    <mergeCell ref="AE15:AE17"/>
    <mergeCell ref="H15:Q17"/>
    <mergeCell ref="R14:AA17"/>
    <mergeCell ref="AB14:AB18"/>
    <mergeCell ref="W18:Y18"/>
    <mergeCell ref="R18:S18"/>
    <mergeCell ref="A14:Q14"/>
    <mergeCell ref="Z18:AA18"/>
    <mergeCell ref="F15:G18"/>
    <mergeCell ref="AG15:AG17"/>
    <mergeCell ref="AF15:AF17"/>
    <mergeCell ref="AD15:AD17"/>
    <mergeCell ref="H18:I18"/>
    <mergeCell ref="AF1:AG1"/>
    <mergeCell ref="C7:AG7"/>
    <mergeCell ref="C8:AG8"/>
    <mergeCell ref="C10:AG10"/>
    <mergeCell ref="C9:AG9"/>
    <mergeCell ref="AF3:AG3"/>
    <mergeCell ref="C5:AG5"/>
    <mergeCell ref="C6:AG6"/>
    <mergeCell ref="C4:AG4"/>
    <mergeCell ref="AF2:AG2"/>
    <mergeCell ref="C11:AG11"/>
    <mergeCell ref="C12:Q12"/>
    <mergeCell ref="R12:AG12"/>
    <mergeCell ref="K18:L18"/>
    <mergeCell ref="AC14:AC18"/>
    <mergeCell ref="M18:Q18"/>
    <mergeCell ref="C13:AG13"/>
    <mergeCell ref="AD14:AG14"/>
    <mergeCell ref="A15:C18"/>
    <mergeCell ref="D15:E18"/>
  </mergeCells>
  <phoneticPr fontId="21" type="noConversion"/>
  <printOptions horizontalCentered="1"/>
  <pageMargins left="0.19685039370078741" right="0.19685039370078741" top="0.39370078740157483" bottom="0.59055118110236227" header="0.70866141732283472" footer="0.55118110236220474"/>
  <pageSetup paperSize="8" scale="64" firstPageNumber="44" fitToHeight="1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3</vt:lpstr>
      <vt:lpstr>Приложение 4</vt:lpstr>
      <vt:lpstr>'Приложение 3'!Заголовки_для_печати</vt:lpstr>
      <vt:lpstr>'Приложение 4'!Заголовки_для_печати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Amelia</cp:lastModifiedBy>
  <cp:lastPrinted>2016-09-26T06:09:05Z</cp:lastPrinted>
  <dcterms:created xsi:type="dcterms:W3CDTF">2011-12-09T07:36:49Z</dcterms:created>
  <dcterms:modified xsi:type="dcterms:W3CDTF">2016-09-28T05:39:17Z</dcterms:modified>
</cp:coreProperties>
</file>